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'Champions'!$A$7:$P$111</definedName>
    <definedName name="_xlnm.Print_Area" localSheetId="3">'Revisions'!$B$1:$K$149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<sst xmlns="http://schemas.openxmlformats.org/spreadsheetml/2006/main" count="1809" uniqueCount="891">
  <si>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</si>
  <si>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</si>
  <si>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</si>
  <si>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</si>
  <si>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</si>
  <si>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</si>
  <si>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</si>
  <si>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</si>
  <si>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</si>
  <si>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</si>
  <si>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</si>
  <si>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</si>
  <si>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</si>
  <si>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</si>
  <si>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</si>
  <si>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</si>
  <si>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</si>
  <si>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</si>
  <si>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</si>
  <si>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</si>
  <si>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</si>
  <si>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</si>
  <si>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</si>
  <si>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</si>
  <si>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</si>
  <si>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</si>
  <si>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</si>
  <si>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</si>
  <si>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</si>
  <si>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</si>
  <si>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</si>
  <si>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</si>
  <si>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</si>
  <si>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</si>
  <si>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</si>
  <si>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</si>
  <si>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</si>
  <si>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</si>
  <si>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</si>
  <si>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</si>
  <si>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</si>
  <si>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</si>
  <si>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HNI Corp.</t>
  </si>
  <si>
    <t>HNI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</si>
  <si>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</si>
  <si>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</si>
  <si>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</si>
  <si>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</si>
  <si>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</si>
  <si>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</si>
  <si>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</si>
  <si>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</si>
  <si>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</si>
  <si>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</si>
  <si>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</si>
  <si>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</si>
  <si>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</si>
  <si>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</si>
  <si>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</si>
  <si>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</si>
  <si>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</si>
  <si>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</si>
  <si>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</si>
  <si>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</si>
  <si>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</si>
  <si>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</si>
  <si>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</si>
  <si>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State Auto Financial Corp.</t>
  </si>
  <si>
    <t>STFC</t>
  </si>
  <si>
    <t>Stryker Corp.</t>
  </si>
  <si>
    <t>SYK</t>
  </si>
  <si>
    <t>Annual dividend</t>
  </si>
  <si>
    <t>Tanger Factory Outlet Centers</t>
  </si>
  <si>
    <t>SKT</t>
  </si>
  <si>
    <t>Valley National Bancorp</t>
  </si>
  <si>
    <t>VLY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</si>
  <si>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</si>
  <si>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</si>
  <si>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</si>
  <si>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</si>
  <si>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</si>
  <si>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</si>
  <si>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</si>
  <si>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</si>
  <si>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</si>
  <si>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</si>
  <si>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</si>
  <si>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</si>
  <si>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</si>
  <si>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</si>
  <si>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</si>
  <si>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</si>
  <si>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</si>
  <si>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</si>
  <si>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</si>
  <si>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</si>
  <si>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</si>
  <si>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</si>
  <si>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</si>
  <si>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</si>
  <si>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</si>
  <si>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</si>
  <si>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</si>
  <si>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</si>
  <si>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</si>
  <si>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Deleted Johnson Controls, Myers Industries, United Bankshares (4 divs. pd. 2009 = 2008)</t>
  </si>
  <si>
    <t>Deleted Danaher Corp. from Contenders tab (4 divs. pd. 2009 = 2008)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</si>
  <si>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</si>
  <si>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</si>
  <si>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</si>
  <si>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</si>
  <si>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</si>
  <si>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</si>
  <si>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</si>
  <si>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</si>
  <si>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http://www.rtco.com/inv/drp_detail.asp?conum=5236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</si>
  <si>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</si>
  <si>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</si>
  <si>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</si>
  <si>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</si>
  <si>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</si>
  <si>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</si>
  <si>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</si>
  <si>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</si>
  <si>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</si>
  <si>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</si>
  <si>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</si>
  <si>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</si>
  <si>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</si>
  <si>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</si>
  <si>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</si>
  <si>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</si>
  <si>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</si>
  <si>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</si>
  <si>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</si>
  <si>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</si>
  <si>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</si>
  <si>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</si>
  <si>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</si>
  <si>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</si>
  <si>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</si>
  <si>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</si>
  <si>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</si>
  <si>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</si>
  <si>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</si>
  <si>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</si>
  <si>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</si>
  <si>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</si>
  <si>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</si>
  <si>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</si>
  <si>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</si>
  <si>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</si>
  <si>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</si>
  <si>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</si>
  <si>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</si>
  <si>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</si>
  <si>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</si>
  <si>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</si>
  <si>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</si>
  <si>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</si>
  <si>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</si>
  <si>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</si>
  <si>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</si>
  <si>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</si>
  <si>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</si>
  <si>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</si>
  <si>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</si>
  <si>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</si>
  <si>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</si>
  <si>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</si>
  <si>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</si>
  <si>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</si>
  <si>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</si>
  <si>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</si>
  <si>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</si>
  <si>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</si>
  <si>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</si>
  <si>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</si>
  <si>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</si>
  <si>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</si>
  <si>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</si>
  <si>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</si>
  <si>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</si>
  <si>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</si>
  <si>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</si>
  <si>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</si>
  <si>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</si>
  <si>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</si>
  <si>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</si>
  <si>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</si>
  <si>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</si>
  <si>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</si>
  <si>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</si>
  <si>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</si>
  <si>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</si>
  <si>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</si>
  <si>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</si>
  <si>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</si>
  <si>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</si>
  <si>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</si>
  <si>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</si>
  <si>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</si>
  <si>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</si>
  <si>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</si>
  <si>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</si>
  <si>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</si>
  <si>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</si>
  <si>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</si>
  <si>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</si>
  <si>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</si>
  <si>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</si>
  <si>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</si>
  <si>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</si>
  <si>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</si>
  <si>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</si>
  <si>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</si>
  <si>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</si>
  <si>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</si>
  <si>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</si>
  <si>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</si>
  <si>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</si>
  <si>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</si>
  <si>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</si>
  <si>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</si>
  <si>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</si>
  <si>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</si>
  <si>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</si>
  <si>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</si>
  <si>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</si>
  <si>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</si>
  <si>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</si>
  <si>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</si>
  <si>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</si>
  <si>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</si>
  <si>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</si>
  <si>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</si>
  <si>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</si>
  <si>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</si>
  <si>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</si>
  <si>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</si>
  <si>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</si>
  <si>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</si>
  <si>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</si>
  <si>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</si>
  <si>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</si>
  <si>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</si>
  <si>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</si>
  <si>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</si>
  <si>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</si>
  <si>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</si>
  <si>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</si>
  <si>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</si>
  <si>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</si>
  <si>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</si>
  <si>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</si>
  <si>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</si>
  <si>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</si>
  <si>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</si>
  <si>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</si>
  <si>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</si>
  <si>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</si>
  <si>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</si>
  <si>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</si>
  <si>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</si>
  <si>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</si>
  <si>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</si>
  <si>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</si>
  <si>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</si>
  <si>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</si>
  <si>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</si>
  <si>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</si>
  <si>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</si>
  <si>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</si>
  <si>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</si>
  <si>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</si>
  <si>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</si>
  <si>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</si>
  <si>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</si>
  <si>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</si>
  <si>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</si>
  <si>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</si>
  <si>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</si>
  <si>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</si>
  <si>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</si>
  <si>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</si>
  <si>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</si>
  <si>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</si>
  <si>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</si>
  <si>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</si>
  <si>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</si>
  <si>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</si>
  <si>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</si>
  <si>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</si>
  <si>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</si>
  <si>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</si>
  <si>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</si>
  <si>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</si>
  <si>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</si>
  <si>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</si>
  <si>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</si>
  <si>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</si>
  <si>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</si>
  <si>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M&amp;T Bank Corp.</t>
  </si>
  <si>
    <t>MTB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</si>
  <si>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</si>
  <si>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</si>
  <si>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</si>
  <si>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</si>
  <si>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</si>
  <si>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</si>
  <si>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</si>
  <si>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</si>
  <si>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</si>
  <si>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</si>
  <si>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</si>
  <si>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</si>
  <si>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</si>
  <si>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Deleted Supervalu Inc.(div. reduced)</t>
  </si>
  <si>
    <t>Deleted Chemical Financial (4 divs. pd. 2009 = 2008)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</si>
  <si>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</si>
  <si>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</si>
  <si>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</si>
  <si>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</si>
  <si>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</si>
  <si>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</si>
  <si>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</si>
  <si>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</si>
  <si>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</si>
  <si>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</si>
  <si>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</si>
  <si>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</si>
  <si>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</si>
  <si>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</si>
  <si>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</si>
  <si>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</si>
  <si>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</si>
  <si>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</si>
  <si>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</si>
  <si>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</si>
  <si>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</si>
  <si>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</si>
  <si>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</si>
  <si>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</si>
  <si>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</si>
  <si>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</si>
  <si>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</si>
  <si>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</si>
  <si>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</si>
  <si>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</si>
  <si>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</si>
  <si>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</si>
  <si>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</si>
  <si>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</si>
  <si>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BancFirst Corp. OK</t>
  </si>
  <si>
    <t>Deleted Kimco Realty from Contenders tab (div. reduced)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</si>
  <si>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</si>
  <si>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</si>
  <si>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</si>
  <si>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</si>
  <si>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</si>
  <si>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</si>
  <si>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</si>
  <si>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</si>
  <si>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</si>
  <si>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</si>
  <si>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</si>
  <si>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</si>
  <si>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</si>
  <si>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</si>
  <si>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</si>
  <si>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</si>
  <si>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</si>
  <si>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</si>
  <si>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</si>
  <si>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</si>
  <si>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</si>
  <si>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</si>
  <si>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</si>
  <si>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</si>
  <si>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</si>
  <si>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</si>
  <si>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</si>
  <si>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</si>
  <si>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</si>
  <si>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</si>
  <si>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</si>
  <si>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</si>
  <si>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</si>
  <si>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</si>
  <si>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</si>
  <si>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</si>
  <si>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</si>
  <si>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</si>
  <si>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</si>
  <si>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</si>
  <si>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</si>
  <si>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</si>
  <si>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</si>
  <si>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</si>
  <si>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</si>
  <si>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</si>
  <si>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</si>
  <si>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</si>
  <si>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</si>
  <si>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</si>
  <si>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</si>
  <si>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</si>
  <si>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</si>
  <si>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</si>
  <si>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</si>
  <si>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</si>
  <si>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</si>
  <si>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</si>
  <si>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</si>
  <si>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</si>
  <si>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</si>
  <si>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</si>
  <si>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</si>
  <si>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</si>
  <si>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</si>
  <si>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</si>
  <si>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</si>
  <si>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</si>
  <si>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</si>
  <si>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</si>
  <si>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</si>
  <si>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</si>
  <si>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</si>
  <si>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</si>
  <si>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</si>
  <si>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</si>
  <si>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</si>
  <si>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</si>
  <si>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</si>
  <si>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</si>
  <si>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</si>
  <si>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</si>
  <si>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Deleted Teppco Partners from Contenders tab (acq. by Enterprise Products Partners completed)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</si>
  <si>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</si>
  <si>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</si>
  <si>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</si>
  <si>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Deleted Glacier Bancorp from Contenders tab (4 divs. pd. 2009 = 2008)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</si>
  <si>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</si>
  <si>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</si>
  <si>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</si>
  <si>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</si>
  <si>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</si>
  <si>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</si>
  <si>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</si>
  <si>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</si>
  <si>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</si>
  <si>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</si>
  <si>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</si>
  <si>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</si>
  <si>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</si>
  <si>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</si>
  <si>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</si>
  <si>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</si>
  <si>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</si>
  <si>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</si>
  <si>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</si>
  <si>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</si>
  <si>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</si>
  <si>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</si>
  <si>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</si>
  <si>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</si>
  <si>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</si>
  <si>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</si>
  <si>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</si>
  <si>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</si>
  <si>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</si>
  <si>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</si>
  <si>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</si>
  <si>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</si>
  <si>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</si>
  <si>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</si>
  <si>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</si>
  <si>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</si>
  <si>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Deleted Otter Tail Corp. (4 divs. pd. 2009 = 2008)</t>
  </si>
  <si>
    <t>(Champions list drops below 100)</t>
  </si>
  <si>
    <t>Deleted Trustmark Corp. (4 divs. pd. 2009 = 2008)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</si>
  <si>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</si>
  <si>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</si>
  <si>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</si>
  <si>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</si>
  <si>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</si>
  <si>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</si>
  <si>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</si>
  <si>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</si>
  <si>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</si>
  <si>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</si>
  <si>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</si>
  <si>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</si>
  <si>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</si>
  <si>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</si>
  <si>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</si>
  <si>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Deleted State Street Corp., Wilmington Trust (divs. reduced)</t>
  </si>
  <si>
    <t>Dates in Red (right-aligned) indicate last increase more than a year ago (Ex-Div Date)</t>
  </si>
  <si>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</si>
  <si>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</si>
  <si>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</si>
  <si>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</si>
  <si>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</si>
  <si>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</si>
  <si>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</si>
  <si>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</si>
  <si>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</si>
  <si>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</si>
  <si>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</si>
  <si>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</si>
  <si>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</si>
  <si>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</si>
  <si>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</si>
  <si>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Avery Dennison (div. reduced)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</si>
  <si>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</si>
  <si>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</si>
  <si>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</si>
  <si>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</si>
  <si>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</si>
  <si>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</si>
  <si>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</si>
  <si>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</si>
  <si>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</si>
  <si>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</si>
  <si>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</si>
  <si>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</si>
  <si>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</si>
  <si>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</si>
  <si>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</si>
  <si>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</si>
  <si>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</si>
  <si>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</si>
  <si>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</si>
  <si>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</si>
  <si>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</si>
  <si>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</si>
  <si>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Northern Trust</t>
  </si>
  <si>
    <t>Deleted Vulcan Materials from Contenders tab (div. reduced)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</si>
  <si>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</si>
  <si>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</si>
  <si>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</si>
  <si>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</si>
  <si>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</si>
  <si>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</si>
  <si>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</si>
  <si>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</si>
  <si>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</si>
  <si>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</si>
  <si>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</si>
  <si>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NTRS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</si>
  <si>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</si>
  <si>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</si>
  <si>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</si>
  <si>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</si>
  <si>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</si>
  <si>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</si>
  <si>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</si>
  <si>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</si>
  <si>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</si>
  <si>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</si>
  <si>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</si>
  <si>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</si>
  <si>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</si>
  <si>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</si>
  <si>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</si>
  <si>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</si>
  <si>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</si>
  <si>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</si>
  <si>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</si>
  <si>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</si>
  <si>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</si>
  <si>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</si>
  <si>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</si>
  <si>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</si>
  <si>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</si>
  <si>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</si>
  <si>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</si>
  <si>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</si>
  <si>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</si>
  <si>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</si>
  <si>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</si>
  <si>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</si>
  <si>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</si>
  <si>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</si>
  <si>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</si>
  <si>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</si>
  <si>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</si>
  <si>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</si>
  <si>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</si>
  <si>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</si>
  <si>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</si>
  <si>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</si>
  <si>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</si>
  <si>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</si>
  <si>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</si>
  <si>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</si>
  <si>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</si>
  <si>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</si>
  <si>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http://finance.yahoo.com/q?s=adp</t>
  </si>
  <si>
    <t>http://finance.yahoo.com/q?s=boh</t>
  </si>
  <si>
    <t>http://finance.yahoo.com/q?s=bdx</t>
  </si>
  <si>
    <t>Deleted Hershey Company (4 divs. pd. 2009 = 2008)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</si>
  <si>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</si>
  <si>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</si>
  <si>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</si>
  <si>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</si>
  <si>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</si>
  <si>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</si>
  <si>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</si>
  <si>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</si>
  <si>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</si>
  <si>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</si>
  <si>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</si>
  <si>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</si>
  <si>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</si>
  <si>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</si>
  <si>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</si>
  <si>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</si>
  <si>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</si>
  <si>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Harleysville Savings</t>
  </si>
  <si>
    <t>HARL</t>
  </si>
  <si>
    <t>Added Harleysville Savings to Contenders tab (22 years)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</si>
  <si>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</si>
  <si>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</si>
  <si>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</si>
  <si>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</si>
  <si>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</si>
  <si>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</si>
  <si>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</si>
  <si>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</si>
  <si>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</si>
  <si>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http://finance.yahoo.com/q?s=ben</t>
  </si>
  <si>
    <t>http://finance.yahoo.com/q?s=gpc</t>
  </si>
  <si>
    <t>http://finance.yahoo.com/q?s=grc</t>
  </si>
  <si>
    <t>http://finance.yahoo.com/q?s=ful</t>
  </si>
  <si>
    <t>http://finance.yahoo.com/q?s=hp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</si>
  <si>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</si>
  <si>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</si>
  <si>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</si>
  <si>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</si>
  <si>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</si>
  <si>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</si>
  <si>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</si>
  <si>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</si>
  <si>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http://finance.yahoo.com/q?s=mtb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</si>
  <si>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</si>
  <si>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</si>
  <si>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</si>
  <si>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</si>
  <si>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</si>
  <si>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</si>
  <si>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Added Price, Annual Dividend, and Yield columns to Contenders tab</t>
  </si>
  <si>
    <t>Also Class B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</si>
  <si>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</si>
  <si>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</si>
  <si>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</si>
  <si>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</si>
  <si>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</si>
  <si>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http://finance.yahoo.com/q?s=ph</t>
  </si>
  <si>
    <t>http://finance.yahoo.com/q?s=pnr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</si>
  <si>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</si>
  <si>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</si>
  <si>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</si>
  <si>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</si>
  <si>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</si>
  <si>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</si>
  <si>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</si>
  <si>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</si>
  <si>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</si>
  <si>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</si>
  <si>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</si>
  <si>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</si>
  <si>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</si>
  <si>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</si>
  <si>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</si>
  <si>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</si>
  <si>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</si>
  <si>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</si>
  <si>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</si>
  <si>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</si>
  <si>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</si>
  <si>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</si>
  <si>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</si>
  <si>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</si>
  <si>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</si>
  <si>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</si>
  <si>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</si>
  <si>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</si>
  <si>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</si>
  <si>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</si>
  <si>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</si>
  <si>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</si>
  <si>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</si>
  <si>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</si>
  <si>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</si>
  <si>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</si>
  <si>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</si>
  <si>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</si>
  <si>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</si>
  <si>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</si>
  <si>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</si>
  <si>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</si>
  <si>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</si>
  <si>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</si>
  <si>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</si>
  <si>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</si>
  <si>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</si>
  <si>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</si>
  <si>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</si>
  <si>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</si>
  <si>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</si>
  <si>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</si>
  <si>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</si>
  <si>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</si>
  <si>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</si>
  <si>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</si>
  <si>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</si>
  <si>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</si>
  <si>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</si>
  <si>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</si>
  <si>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</si>
  <si>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</si>
  <si>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</si>
  <si>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</si>
  <si>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</si>
  <si>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</si>
  <si>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</si>
  <si>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</si>
  <si>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</si>
  <si>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</si>
  <si>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</si>
  <si>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</si>
  <si>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</si>
  <si>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</si>
  <si>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</si>
  <si>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</si>
  <si>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</si>
  <si>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</si>
  <si>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</si>
  <si>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</si>
  <si>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</si>
  <si>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</si>
  <si>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</si>
  <si>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</si>
  <si>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</si>
  <si>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</si>
  <si>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</si>
  <si>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</si>
  <si>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</si>
  <si>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</si>
  <si>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</si>
  <si>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</si>
  <si>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</si>
  <si>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</si>
  <si>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</si>
  <si>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</si>
  <si>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</si>
  <si>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Annual</t>
  </si>
  <si>
    <t>Dividend</t>
  </si>
  <si>
    <t>http://media.corporate-ir.net/media_files/irol/89/89047/reports/UVVDRIP.pdf</t>
  </si>
  <si>
    <t>http://ir.mandtbank.com/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</si>
  <si>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</si>
  <si>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</si>
  <si>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</si>
  <si>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</si>
  <si>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</si>
  <si>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</si>
  <si>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http://investor.nationalfuelgas.com/phoenix.zhtml?c=90873&amp;p=irol-irhome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</si>
  <si>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</si>
  <si>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</si>
  <si>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</si>
  <si>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</si>
  <si>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http://phx.corporate-ir.net/phoenix.zhtml?c=97464&amp;p=irol-irhome</t>
  </si>
  <si>
    <t>http://www.pentair.com/Investors.aspx</t>
  </si>
  <si>
    <t>http://phx.corporate-ir.net/phoenix.zhtml?c=78265&amp;p=irol-irhome</t>
  </si>
  <si>
    <t>http://www.piedmontng.com/eprise/main/piedmontng/investorRelations/investorRelations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</si>
  <si>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</si>
  <si>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</si>
  <si>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</si>
  <si>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</si>
  <si>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</si>
  <si>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</si>
  <si>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</si>
  <si>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</si>
  <si>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</si>
  <si>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</si>
  <si>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</si>
  <si>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</si>
  <si>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</si>
  <si>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</si>
  <si>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</si>
  <si>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</si>
  <si>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</si>
  <si>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</si>
  <si>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</si>
  <si>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</si>
  <si>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>companies at 9/30/09</t>
  </si>
  <si>
    <t>companies at 10/31/08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</si>
  <si>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</si>
  <si>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</si>
  <si>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</si>
  <si>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</si>
  <si>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</si>
  <si>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</si>
  <si>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CenturyLink Inc.</t>
  </si>
  <si>
    <t>Changed name CenturyTel to CenturyLink following completion of merger with Embarq</t>
  </si>
  <si>
    <t>http://phx.corporate-ir.net/phoenix.zhtml?c=118345&amp;p=irol-irhome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</si>
  <si>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</si>
  <si>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</si>
  <si>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</si>
  <si>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</si>
  <si>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</si>
  <si>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</si>
  <si>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</si>
  <si>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</si>
  <si>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</si>
  <si>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</si>
  <si>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</si>
  <si>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</si>
  <si>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</si>
  <si>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</si>
  <si>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</si>
  <si>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</si>
  <si>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</si>
  <si>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</si>
  <si>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</si>
  <si>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</si>
  <si>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</si>
  <si>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</si>
  <si>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</si>
  <si>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</si>
  <si>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</si>
  <si>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</si>
  <si>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Deleted S&amp;T Bancorp from Contenders tab (div. reduced)</t>
  </si>
  <si>
    <t>https://www.wellsfargo.com/com/shareowner_services/services_for_shareholders/investment_plan/hormel.jhtml</t>
  </si>
  <si>
    <t>NACCO Industries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</si>
  <si>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</si>
  <si>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</si>
  <si>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</si>
  <si>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</si>
  <si>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</si>
  <si>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</si>
  <si>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</si>
  <si>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</si>
  <si>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quarter cent, or one cent per share on an annual basis. Generally, these are utilities with impressive streaks. But since their profits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</si>
  <si>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</si>
  <si>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</si>
  <si>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</si>
  <si>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</si>
  <si>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</si>
  <si>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</si>
  <si>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</si>
  <si>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</si>
  <si>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</si>
  <si>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</si>
  <si>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Deleted Peoples Bancorp OH (div. reduced)</t>
  </si>
  <si>
    <t>Deleted Florida Public Utilities (acq. by Chesapeake Utilities completed)</t>
  </si>
  <si>
    <t>Deleted Wesbanco Inc. from Contenders tab (div. reduced)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</si>
  <si>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</si>
  <si>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</si>
  <si>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</si>
  <si>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</si>
  <si>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</si>
  <si>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</si>
  <si>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</si>
  <si>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https://www.wellsfargo.com/com/shareowner_services/services_for_shareholders/investment_plan/pentair.jhtml</t>
  </si>
  <si>
    <t>https://www.wellsfargo.com/com/shareowner_services/services_for_shareholders/investment_plan/questar.jhtml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</si>
  <si>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</si>
  <si>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</si>
  <si>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https://www-us.computershare.com/investor/plans/planslist.asp?planid=210&amp;state=eStateDisplayPlanSummary</t>
  </si>
  <si>
    <t>LCNB Corp.</t>
  </si>
  <si>
    <t>LCNB</t>
  </si>
  <si>
    <t>Added LCNB Corp. to Contenders tab (23 years)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</si>
  <si>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</si>
  <si>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</si>
  <si>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</si>
  <si>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</si>
  <si>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</si>
  <si>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</si>
  <si>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</si>
  <si>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</si>
  <si>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</si>
  <si>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</si>
  <si>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</si>
  <si>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</si>
  <si>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</si>
  <si>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</si>
  <si>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</si>
  <si>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</si>
  <si>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https://www-us.computershare.com/investor/plans/planslist.asp?planid=353&amp;state=eStateDisplayPlanSummary</t>
  </si>
  <si>
    <t>Deleted Anheuser-Busch (acquisition by InBev completed)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</si>
</sst>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6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5" fontId="21" fillId="0" borderId="10" xfId="0" applyNumberFormat="1" applyFont="1" applyBorder="1" applyAlignment="1" quotePrefix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0" fontId="5" fillId="0" borderId="0" xfId="0" applyFont="1" applyAlignment="1">
      <alignment horizontal="left"/>
    </xf>
    <xf numFmtId="165" fontId="0" fillId="0" borderId="10" xfId="0" applyNumberFormat="1" applyFont="1" applyBorder="1" applyAlignment="1" quotePrefix="1">
      <alignment horizontal="left"/>
    </xf>
    <xf numFmtId="0" fontId="0" fillId="0" borderId="7" xfId="0" applyBorder="1" applyAlignment="1">
      <alignment/>
    </xf>
    <xf numFmtId="165" fontId="0" fillId="0" borderId="10" xfId="0" applyNumberFormat="1" applyFont="1" applyBorder="1" applyAlignment="1">
      <alignment horizontal="left"/>
    </xf>
    <xf numFmtId="0" fontId="22" fillId="0" borderId="0" xfId="0" applyFont="1" applyAlignment="1">
      <alignment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2" fontId="5" fillId="0" borderId="6" xfId="0" applyNumberFormat="1" applyFont="1" applyBorder="1" applyAlignment="1" quotePrefix="1">
      <alignment horizontal="right"/>
    </xf>
    <xf numFmtId="0" fontId="5" fillId="0" borderId="8" xfId="0" applyFont="1" applyBorder="1" applyAlignment="1" quotePrefix="1">
      <alignment horizontal="left"/>
    </xf>
    <xf numFmtId="0" fontId="17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2" fontId="19" fillId="0" borderId="11" xfId="0" applyNumberFormat="1" applyFont="1" applyBorder="1" applyAlignment="1">
      <alignment/>
    </xf>
    <xf numFmtId="2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65" fontId="0" fillId="0" borderId="9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17" fillId="0" borderId="1" xfId="0" applyFont="1" applyBorder="1" applyAlignment="1">
      <alignment/>
    </xf>
    <xf numFmtId="0" fontId="8" fillId="0" borderId="8" xfId="20" applyFont="1" applyBorder="1" applyAlignment="1" quotePrefix="1">
      <alignment horizontal="left"/>
    </xf>
    <xf numFmtId="165" fontId="23" fillId="0" borderId="4" xfId="0" applyNumberFormat="1" applyFont="1" applyBorder="1" applyAlignment="1">
      <alignment horizontal="center"/>
    </xf>
    <xf numFmtId="165" fontId="23" fillId="0" borderId="9" xfId="0" applyNumberFormat="1" applyFont="1" applyBorder="1" applyAlignment="1">
      <alignment horizontal="center"/>
    </xf>
    <xf numFmtId="165" fontId="23" fillId="0" borderId="6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3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17" fillId="0" borderId="1" xfId="0" applyNumberFormat="1" applyFont="1" applyBorder="1" applyAlignment="1" quotePrefix="1">
      <alignment horizontal="left"/>
    </xf>
    <xf numFmtId="0" fontId="11" fillId="0" borderId="0" xfId="0" applyFont="1" applyAlignment="1" quotePrefix="1">
      <alignment/>
    </xf>
    <xf numFmtId="0" fontId="5" fillId="0" borderId="5" xfId="0" applyFont="1" applyBorder="1" applyAlignment="1" quotePrefix="1">
      <alignment horizontal="left"/>
    </xf>
    <xf numFmtId="164" fontId="17" fillId="0" borderId="4" xfId="0" applyNumberFormat="1" applyFont="1" applyBorder="1" applyAlignment="1">
      <alignment/>
    </xf>
    <xf numFmtId="165" fontId="17" fillId="0" borderId="10" xfId="0" applyNumberFormat="1" applyFont="1" applyBorder="1" applyAlignment="1" quotePrefix="1">
      <alignment horizontal="left"/>
    </xf>
    <xf numFmtId="0" fontId="17" fillId="0" borderId="6" xfId="0" applyFont="1" applyBorder="1" applyAlignment="1">
      <alignment/>
    </xf>
    <xf numFmtId="164" fontId="17" fillId="0" borderId="2" xfId="0" applyNumberFormat="1" applyFont="1" applyBorder="1" applyAlignment="1">
      <alignment/>
    </xf>
    <xf numFmtId="0" fontId="5" fillId="0" borderId="6" xfId="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0" fontId="0" fillId="0" borderId="5" xfId="0" applyBorder="1" applyAlignment="1" quotePrefix="1">
      <alignment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165" fontId="0" fillId="0" borderId="11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boh" TargetMode="External" /><Relationship Id="rId11" Type="http://schemas.openxmlformats.org/officeDocument/2006/relationships/hyperlink" Target="http://finance.yahoo.com/q?s=bdx" TargetMode="External" /><Relationship Id="rId12" Type="http://schemas.openxmlformats.org/officeDocument/2006/relationships/hyperlink" Target="http://finance.yahoo.com/q?s=bms" TargetMode="External" /><Relationship Id="rId13" Type="http://schemas.openxmlformats.org/officeDocument/2006/relationships/hyperlink" Target="http://finance.yahoo.com/q?s=bkh" TargetMode="External" /><Relationship Id="rId14" Type="http://schemas.openxmlformats.org/officeDocument/2006/relationships/hyperlink" Target="http://finance.yahoo.com/q?s=bcr" TargetMode="External" /><Relationship Id="rId15" Type="http://schemas.openxmlformats.org/officeDocument/2006/relationships/hyperlink" Target="http://finance.yahoo.com/q?s=cwt" TargetMode="External" /><Relationship Id="rId16" Type="http://schemas.openxmlformats.org/officeDocument/2006/relationships/hyperlink" Target="http://finance.yahoo.com/q?s=csl" TargetMode="External" /><Relationship Id="rId17" Type="http://schemas.openxmlformats.org/officeDocument/2006/relationships/hyperlink" Target="http://finance.yahoo.com/q?s=ctl" TargetMode="External" /><Relationship Id="rId18" Type="http://schemas.openxmlformats.org/officeDocument/2006/relationships/hyperlink" Target="http://finance.yahoo.com/q?s=cb" TargetMode="External" /><Relationship Id="rId19" Type="http://schemas.openxmlformats.org/officeDocument/2006/relationships/hyperlink" Target="http://finance.yahoo.com/q?s=cinf" TargetMode="External" /><Relationship Id="rId20" Type="http://schemas.openxmlformats.org/officeDocument/2006/relationships/hyperlink" Target="http://finance.yahoo.com/q?s=ctas" TargetMode="External" /><Relationship Id="rId21" Type="http://schemas.openxmlformats.org/officeDocument/2006/relationships/hyperlink" Target="http://finance.yahoo.com/q?s=clc" TargetMode="External" /><Relationship Id="rId22" Type="http://schemas.openxmlformats.org/officeDocument/2006/relationships/hyperlink" Target="http://finance.yahoo.com/q?s=clx" TargetMode="External" /><Relationship Id="rId23" Type="http://schemas.openxmlformats.org/officeDocument/2006/relationships/hyperlink" Target="http://finance.yahoo.com/q?s=ko" TargetMode="External" /><Relationship Id="rId24" Type="http://schemas.openxmlformats.org/officeDocument/2006/relationships/hyperlink" Target="http://finance.yahoo.com/q?s=cl" TargetMode="External" /><Relationship Id="rId25" Type="http://schemas.openxmlformats.org/officeDocument/2006/relationships/hyperlink" Target="http://finance.yahoo.com/q?s=cbsh" TargetMode="External" /><Relationship Id="rId26" Type="http://schemas.openxmlformats.org/officeDocument/2006/relationships/hyperlink" Target="http://finance.yahoo.com/q?s=ctws" TargetMode="External" /><Relationship Id="rId27" Type="http://schemas.openxmlformats.org/officeDocument/2006/relationships/hyperlink" Target="http://finance.yahoo.com/q?s=ed" TargetMode="External" /><Relationship Id="rId28" Type="http://schemas.openxmlformats.org/officeDocument/2006/relationships/hyperlink" Target="http://finance.yahoo.com/q?s=dbd" TargetMode="External" /><Relationship Id="rId29" Type="http://schemas.openxmlformats.org/officeDocument/2006/relationships/hyperlink" Target="http://finance.yahoo.com/q?s=dov" TargetMode="External" /><Relationship Id="rId30" Type="http://schemas.openxmlformats.org/officeDocument/2006/relationships/hyperlink" Target="http://finance.yahoo.com/q?s=ev" TargetMode="External" /><Relationship Id="rId31" Type="http://schemas.openxmlformats.org/officeDocument/2006/relationships/hyperlink" Target="http://finance.yahoo.com/q?s=lly" TargetMode="External" /><Relationship Id="rId32" Type="http://schemas.openxmlformats.org/officeDocument/2006/relationships/hyperlink" Target="http://finance.yahoo.com/q?s=emr" TargetMode="External" /><Relationship Id="rId33" Type="http://schemas.openxmlformats.org/officeDocument/2006/relationships/hyperlink" Target="http://finance.yahoo.com/q?s=egn" TargetMode="External" /><Relationship Id="rId34" Type="http://schemas.openxmlformats.org/officeDocument/2006/relationships/hyperlink" Target="http://finance.yahoo.com/q?s=xom" TargetMode="External" /><Relationship Id="rId35" Type="http://schemas.openxmlformats.org/officeDocument/2006/relationships/hyperlink" Target="http://finance.yahoo.com/q?s=fdo" TargetMode="External" /><Relationship Id="rId36" Type="http://schemas.openxmlformats.org/officeDocument/2006/relationships/hyperlink" Target="http://finance.yahoo.com/q?s=frt" TargetMode="External" /><Relationship Id="rId37" Type="http://schemas.openxmlformats.org/officeDocument/2006/relationships/hyperlink" Target="http://finance.yahoo.com/q?s=ben" TargetMode="External" /><Relationship Id="rId38" Type="http://schemas.openxmlformats.org/officeDocument/2006/relationships/hyperlink" Target="http://finance.yahoo.com/q?s=gpc" TargetMode="External" /><Relationship Id="rId39" Type="http://schemas.openxmlformats.org/officeDocument/2006/relationships/hyperlink" Target="http://finance.yahoo.com/q?s=grc" TargetMode="External" /><Relationship Id="rId40" Type="http://schemas.openxmlformats.org/officeDocument/2006/relationships/hyperlink" Target="http://finance.yahoo.com/q?s=ful" TargetMode="External" /><Relationship Id="rId41" Type="http://schemas.openxmlformats.org/officeDocument/2006/relationships/hyperlink" Target="http://finance.yahoo.com/q?s=hp" TargetMode="External" /><Relationship Id="rId42" Type="http://schemas.openxmlformats.org/officeDocument/2006/relationships/hyperlink" Target="http://finance.yahoo.com/q?s=hrl" TargetMode="External" /><Relationship Id="rId43" Type="http://schemas.openxmlformats.org/officeDocument/2006/relationships/hyperlink" Target="http://finance.yahoo.com/q?s=itw" TargetMode="External" /><Relationship Id="rId44" Type="http://schemas.openxmlformats.org/officeDocument/2006/relationships/hyperlink" Target="http://finance.yahoo.com/q?s=teg" TargetMode="External" /><Relationship Id="rId45" Type="http://schemas.openxmlformats.org/officeDocument/2006/relationships/hyperlink" Target="http://finance.yahoo.com/q?s=jnj" TargetMode="External" /><Relationship Id="rId46" Type="http://schemas.openxmlformats.org/officeDocument/2006/relationships/hyperlink" Target="http://finance.yahoo.com/q?s=kmb" TargetMode="External" /><Relationship Id="rId47" Type="http://schemas.openxmlformats.org/officeDocument/2006/relationships/hyperlink" Target="http://finance.yahoo.com/q?s=lanc" TargetMode="External" /><Relationship Id="rId48" Type="http://schemas.openxmlformats.org/officeDocument/2006/relationships/hyperlink" Target="http://finance.yahoo.com/q?s=leg" TargetMode="External" /><Relationship Id="rId49" Type="http://schemas.openxmlformats.org/officeDocument/2006/relationships/hyperlink" Target="http://finance.yahoo.com/q?s=low" TargetMode="External" /><Relationship Id="rId50" Type="http://schemas.openxmlformats.org/officeDocument/2006/relationships/hyperlink" Target="http://finance.yahoo.com/q?s=mtb" TargetMode="External" /><Relationship Id="rId51" Type="http://schemas.openxmlformats.org/officeDocument/2006/relationships/hyperlink" Target="http://finance.yahoo.com/q?s=mcd" TargetMode="External" /><Relationship Id="rId52" Type="http://schemas.openxmlformats.org/officeDocument/2006/relationships/hyperlink" Target="http://finance.yahoo.com/q?s=mhp" TargetMode="External" /><Relationship Id="rId53" Type="http://schemas.openxmlformats.org/officeDocument/2006/relationships/hyperlink" Target="http://finance.yahoo.com/q?s=mdt" TargetMode="External" /><Relationship Id="rId54" Type="http://schemas.openxmlformats.org/officeDocument/2006/relationships/hyperlink" Target="http://finance.yahoo.com/q?s=mgee" TargetMode="External" /><Relationship Id="rId55" Type="http://schemas.openxmlformats.org/officeDocument/2006/relationships/hyperlink" Target="http://finance.yahoo.com/q?s=msex" TargetMode="External" /><Relationship Id="rId56" Type="http://schemas.openxmlformats.org/officeDocument/2006/relationships/hyperlink" Target="http://finance.yahoo.com/q?s=msa" TargetMode="External" /><Relationship Id="rId57" Type="http://schemas.openxmlformats.org/officeDocument/2006/relationships/hyperlink" Target="http://finance.yahoo.com/q?s=nfg" TargetMode="External" /><Relationship Id="rId58" Type="http://schemas.openxmlformats.org/officeDocument/2006/relationships/hyperlink" Target="http://finance.yahoo.com/q?s=ndsn" TargetMode="External" /><Relationship Id="rId59" Type="http://schemas.openxmlformats.org/officeDocument/2006/relationships/hyperlink" Target="http://finance.yahoo.com/q?s=nwn" TargetMode="External" /><Relationship Id="rId60" Type="http://schemas.openxmlformats.org/officeDocument/2006/relationships/hyperlink" Target="http://finance.yahoo.com/q?s=nue" TargetMode="External" /><Relationship Id="rId61" Type="http://schemas.openxmlformats.org/officeDocument/2006/relationships/hyperlink" Target="http://finance.yahoo.com/q?s=ori" TargetMode="External" /><Relationship Id="rId62" Type="http://schemas.openxmlformats.org/officeDocument/2006/relationships/hyperlink" Target="http://finance.yahoo.com/q?s=ph" TargetMode="External" /><Relationship Id="rId63" Type="http://schemas.openxmlformats.org/officeDocument/2006/relationships/hyperlink" Target="http://finance.yahoo.com/q?s=pnr" TargetMode="External" /><Relationship Id="rId64" Type="http://schemas.openxmlformats.org/officeDocument/2006/relationships/hyperlink" Target="http://finance.yahoo.com/q?s=pep" TargetMode="External" /><Relationship Id="rId65" Type="http://schemas.openxmlformats.org/officeDocument/2006/relationships/hyperlink" Target="http://finance.yahoo.com/q?s=pny" TargetMode="External" /><Relationship Id="rId66" Type="http://schemas.openxmlformats.org/officeDocument/2006/relationships/hyperlink" Target="http://finance.yahoo.com/q?s=pbi" TargetMode="External" /><Relationship Id="rId67" Type="http://schemas.openxmlformats.org/officeDocument/2006/relationships/hyperlink" Target="http://finance.yahoo.com/q?s=ppg" TargetMode="External" /><Relationship Id="rId68" Type="http://schemas.openxmlformats.org/officeDocument/2006/relationships/hyperlink" Target="http://finance.yahoo.com/q?s=pg" TargetMode="External" /><Relationship Id="rId69" Type="http://schemas.openxmlformats.org/officeDocument/2006/relationships/hyperlink" Target="http://finance.yahoo.com/q?s=str" TargetMode="External" /><Relationship Id="rId70" Type="http://schemas.openxmlformats.org/officeDocument/2006/relationships/hyperlink" Target="http://finance.yahoo.com/q?s=rli" TargetMode="External" /><Relationship Id="rId71" Type="http://schemas.openxmlformats.org/officeDocument/2006/relationships/hyperlink" Target="http://finance.yahoo.com/q?s=rpm" TargetMode="External" /><Relationship Id="rId72" Type="http://schemas.openxmlformats.org/officeDocument/2006/relationships/hyperlink" Target="http://finance.yahoo.com/q?s=shw" TargetMode="External" /><Relationship Id="rId73" Type="http://schemas.openxmlformats.org/officeDocument/2006/relationships/hyperlink" Target="http://finance.yahoo.com/q?s=sial" TargetMode="External" /><Relationship Id="rId74" Type="http://schemas.openxmlformats.org/officeDocument/2006/relationships/hyperlink" Target="http://finance.yahoo.com/q?s=sjw" TargetMode="External" /><Relationship Id="rId75" Type="http://schemas.openxmlformats.org/officeDocument/2006/relationships/hyperlink" Target="http://finance.yahoo.com/q?s=son" TargetMode="External" /><Relationship Id="rId76" Type="http://schemas.openxmlformats.org/officeDocument/2006/relationships/hyperlink" Target="http://finance.yahoo.com/q?s=swk" TargetMode="External" /><Relationship Id="rId77" Type="http://schemas.openxmlformats.org/officeDocument/2006/relationships/hyperlink" Target="http://finance.yahoo.com/q?s=scl" TargetMode="External" /><Relationship Id="rId78" Type="http://schemas.openxmlformats.org/officeDocument/2006/relationships/hyperlink" Target="http://finance.yahoo.com/q?s=syy" TargetMode="External" /><Relationship Id="rId79" Type="http://schemas.openxmlformats.org/officeDocument/2006/relationships/hyperlink" Target="http://finance.yahoo.com/q?s=tgt" TargetMode="External" /><Relationship Id="rId80" Type="http://schemas.openxmlformats.org/officeDocument/2006/relationships/hyperlink" Target="http://finance.yahoo.com/q?s=tfx" TargetMode="External" /><Relationship Id="rId81" Type="http://schemas.openxmlformats.org/officeDocument/2006/relationships/hyperlink" Target="http://finance.yahoo.com/q?s=tds" TargetMode="External" /><Relationship Id="rId82" Type="http://schemas.openxmlformats.org/officeDocument/2006/relationships/hyperlink" Target="http://finance.yahoo.com/q?s=tnc" TargetMode="External" /><Relationship Id="rId83" Type="http://schemas.openxmlformats.org/officeDocument/2006/relationships/hyperlink" Target="http://finance.yahoo.com/q?s=tr" TargetMode="External" /><Relationship Id="rId84" Type="http://schemas.openxmlformats.org/officeDocument/2006/relationships/hyperlink" Target="http://finance.yahoo.com/q?s=uvv" TargetMode="External" /><Relationship Id="rId85" Type="http://schemas.openxmlformats.org/officeDocument/2006/relationships/hyperlink" Target="http://finance.yahoo.com/q?s=val" TargetMode="External" /><Relationship Id="rId86" Type="http://schemas.openxmlformats.org/officeDocument/2006/relationships/hyperlink" Target="http://finance.yahoo.com/q?s=vvc" TargetMode="External" /><Relationship Id="rId87" Type="http://schemas.openxmlformats.org/officeDocument/2006/relationships/hyperlink" Target="http://finance.yahoo.com/q?s=vfc" TargetMode="External" /><Relationship Id="rId88" Type="http://schemas.openxmlformats.org/officeDocument/2006/relationships/hyperlink" Target="http://finance.yahoo.com/q?s=gww" TargetMode="External" /><Relationship Id="rId89" Type="http://schemas.openxmlformats.org/officeDocument/2006/relationships/hyperlink" Target="http://finance.yahoo.com/q?s=wag" TargetMode="External" /><Relationship Id="rId90" Type="http://schemas.openxmlformats.org/officeDocument/2006/relationships/hyperlink" Target="http://finance.yahoo.com/q?s=wmt" TargetMode="External" /><Relationship Id="rId91" Type="http://schemas.openxmlformats.org/officeDocument/2006/relationships/hyperlink" Target="http://finance.yahoo.com/q?s=wre" TargetMode="External" /><Relationship Id="rId92" Type="http://schemas.openxmlformats.org/officeDocument/2006/relationships/hyperlink" Target="http://finance.yahoo.com/q?s=wsc" TargetMode="External" /><Relationship Id="rId93" Type="http://schemas.openxmlformats.org/officeDocument/2006/relationships/hyperlink" Target="http://finance.yahoo.com/q?s=weys" TargetMode="External" /><Relationship Id="rId94" Type="http://schemas.openxmlformats.org/officeDocument/2006/relationships/hyperlink" Target="http://finance.yahoo.com/q?s=wgl" TargetMode="External" /><Relationship Id="rId95" Type="http://schemas.openxmlformats.org/officeDocument/2006/relationships/hyperlink" Target="http://phx.corporate-ir.net/phoenix.zhtml?c=80574&amp;p=irol-IRHome" TargetMode="External" /><Relationship Id="rId96" Type="http://schemas.openxmlformats.org/officeDocument/2006/relationships/hyperlink" Target="http://www.abbottinvestor.com/phoenix.zhtml?c=94004&amp;p=irol-irhome" TargetMode="External" /><Relationship Id="rId97" Type="http://schemas.openxmlformats.org/officeDocument/2006/relationships/hyperlink" Target="http://www.abm.com/ilwwcm/connect/ABM/Home/Investor+Relations/" TargetMode="External" /><Relationship Id="rId98" Type="http://schemas.openxmlformats.org/officeDocument/2006/relationships/hyperlink" Target="http://www.aflac.com/us/en/investors/default.aspx" TargetMode="External" /><Relationship Id="rId99" Type="http://schemas.openxmlformats.org/officeDocument/2006/relationships/hyperlink" Target="http://www.airproducts.com/Invest/index.asp" TargetMode="External" /><Relationship Id="rId100" Type="http://schemas.openxmlformats.org/officeDocument/2006/relationships/hyperlink" Target="http://phx.corporate-ir.net/phoenix.zhtml?c=87080&amp;p=irol-irhome" TargetMode="External" /><Relationship Id="rId101" Type="http://schemas.openxmlformats.org/officeDocument/2006/relationships/hyperlink" Target="http://www.admworld.com/naen/ir/default.aspx" TargetMode="External" /><Relationship Id="rId102" Type="http://schemas.openxmlformats.org/officeDocument/2006/relationships/hyperlink" Target="http://www.att.com/gen/landing-pages?pid=5718" TargetMode="External" /><Relationship Id="rId103" Type="http://schemas.openxmlformats.org/officeDocument/2006/relationships/hyperlink" Target="http://www.investquest.com/iq/a/adp/" TargetMode="External" /><Relationship Id="rId104" Type="http://schemas.openxmlformats.org/officeDocument/2006/relationships/hyperlink" Target="http://ir.boh.com/phoenix.zhtml?c=117399&amp;p=irol-irhome" TargetMode="External" /><Relationship Id="rId105" Type="http://schemas.openxmlformats.org/officeDocument/2006/relationships/hyperlink" Target="http://www.bd.com/investors/" TargetMode="External" /><Relationship Id="rId106" Type="http://schemas.openxmlformats.org/officeDocument/2006/relationships/hyperlink" Target="http://phx.corporate-ir.net/phoenix.zhtml?c=97209&amp;p=irol-irhome" TargetMode="External" /><Relationship Id="rId107" Type="http://schemas.openxmlformats.org/officeDocument/2006/relationships/hyperlink" Target="http://www.blackhillscorp.com/ir/ir.htm" TargetMode="External" /><Relationship Id="rId108" Type="http://schemas.openxmlformats.org/officeDocument/2006/relationships/hyperlink" Target="http://investorrelations.crbard.com/phoenix.zhtml?c=91501&amp;p=irol-irhome" TargetMode="External" /><Relationship Id="rId109" Type="http://schemas.openxmlformats.org/officeDocument/2006/relationships/hyperlink" Target="http://www.calwatergroup.com/InvestorRelations.html" TargetMode="External" /><Relationship Id="rId110" Type="http://schemas.openxmlformats.org/officeDocument/2006/relationships/hyperlink" Target="http://www.carlisle.com/contact/shareholder_services.html" TargetMode="External" /><Relationship Id="rId111" Type="http://schemas.openxmlformats.org/officeDocument/2006/relationships/hyperlink" Target="http://ir.centurytel.com/phoenix.zhtml?c=112635&amp;p=irol-IRHome" TargetMode="External" /><Relationship Id="rId112" Type="http://schemas.openxmlformats.org/officeDocument/2006/relationships/hyperlink" Target="http://www.chubb.com/investors/chubb3236.html" TargetMode="External" /><Relationship Id="rId113" Type="http://schemas.openxmlformats.org/officeDocument/2006/relationships/hyperlink" Target="http://phx.corporate-ir.net/phoenix.zhtml?c=110365&amp;p=irol-irhome&amp;fID=0b003e53802337db09003e53802337dd" TargetMode="External" /><Relationship Id="rId114" Type="http://schemas.openxmlformats.org/officeDocument/2006/relationships/hyperlink" Target="http://www.cintas.com/company/investor_information/highlights.aspx" TargetMode="External" /><Relationship Id="rId115" Type="http://schemas.openxmlformats.org/officeDocument/2006/relationships/hyperlink" Target="http://www.clarcor.com/" TargetMode="External" /><Relationship Id="rId116" Type="http://schemas.openxmlformats.org/officeDocument/2006/relationships/hyperlink" Target="http://investors.thecloroxcompany.com/" TargetMode="External" /><Relationship Id="rId117" Type="http://schemas.openxmlformats.org/officeDocument/2006/relationships/hyperlink" Target="http://www.thecoca-colacompany.com/investors/index.html" TargetMode="External" /><Relationship Id="rId118" Type="http://schemas.openxmlformats.org/officeDocument/2006/relationships/hyperlink" Target="http://investor.colgate.com/" TargetMode="External" /><Relationship Id="rId119" Type="http://schemas.openxmlformats.org/officeDocument/2006/relationships/hyperlink" Target="http://www.snl.com/irweblinkx/corporateprofile.aspx?iid=100184" TargetMode="External" /><Relationship Id="rId120" Type="http://schemas.openxmlformats.org/officeDocument/2006/relationships/hyperlink" Target="http://www.ctwater.com/whoweare.htm" TargetMode="External" /><Relationship Id="rId121" Type="http://schemas.openxmlformats.org/officeDocument/2006/relationships/hyperlink" Target="http://investor.conedison.com/phoenix.zhtml?c=61493&amp;p=irol-shareholder" TargetMode="External" /><Relationship Id="rId122" Type="http://schemas.openxmlformats.org/officeDocument/2006/relationships/hyperlink" Target="http://www.diebold.com/investors/default.htm" TargetMode="External" /><Relationship Id="rId123" Type="http://schemas.openxmlformats.org/officeDocument/2006/relationships/hyperlink" Target="http://www.dovercorporation.com/investorinformation.asp" TargetMode="External" /><Relationship Id="rId124" Type="http://schemas.openxmlformats.org/officeDocument/2006/relationships/hyperlink" Target="http://www.eatonvance.com/about.php" TargetMode="External" /><Relationship Id="rId125" Type="http://schemas.openxmlformats.org/officeDocument/2006/relationships/hyperlink" Target="http://investor.lilly.com/" TargetMode="External" /><Relationship Id="rId126" Type="http://schemas.openxmlformats.org/officeDocument/2006/relationships/hyperlink" Target="http://www.emerson.com/en-US/about_emerson/investor_relations/Pages/Home.aspx" TargetMode="External" /><Relationship Id="rId127" Type="http://schemas.openxmlformats.org/officeDocument/2006/relationships/hyperlink" Target="http://www.energen.com/fw/main/Investor-Homepage-184.html" TargetMode="External" /><Relationship Id="rId128" Type="http://schemas.openxmlformats.org/officeDocument/2006/relationships/hyperlink" Target="http://ir.exxonmobil.com/phoenix.zhtml?c=115024&amp;p=irol-irhome" TargetMode="External" /><Relationship Id="rId129" Type="http://schemas.openxmlformats.org/officeDocument/2006/relationships/hyperlink" Target="http://www.familydollar.com/investors.aspx" TargetMode="External" /><Relationship Id="rId130" Type="http://schemas.openxmlformats.org/officeDocument/2006/relationships/hyperlink" Target="http://www.snl.com/irweblinkx/corporateprofile.aspx?iid=102950" TargetMode="External" /><Relationship Id="rId131" Type="http://schemas.openxmlformats.org/officeDocument/2006/relationships/hyperlink" Target="https://www.franklintempleton.com/retail/jsp_cm/global_nav/company/company_main.jsp" TargetMode="External" /><Relationship Id="rId132" Type="http://schemas.openxmlformats.org/officeDocument/2006/relationships/hyperlink" Target="http://www.genpt.com/portal/page/portal/GENPT.COM/investor" TargetMode="External" /><Relationship Id="rId133" Type="http://schemas.openxmlformats.org/officeDocument/2006/relationships/hyperlink" Target="http://www.gormanrupp.com/investor/" TargetMode="External" /><Relationship Id="rId134" Type="http://schemas.openxmlformats.org/officeDocument/2006/relationships/hyperlink" Target="http://phx.corporate-ir.net/phoenix.zhtml?c=117108&amp;p=irol-irhome" TargetMode="External" /><Relationship Id="rId135" Type="http://schemas.openxmlformats.org/officeDocument/2006/relationships/hyperlink" Target="http://www.hpinc.com/investor1.htm" TargetMode="External" /><Relationship Id="rId136" Type="http://schemas.openxmlformats.org/officeDocument/2006/relationships/hyperlink" Target="http://investor.itw.com/phoenix.zhtml?c=71064&amp;p=irol-irhome" TargetMode="External" /><Relationship Id="rId137" Type="http://schemas.openxmlformats.org/officeDocument/2006/relationships/hyperlink" Target="http://www.integrysgroup.com/investor/" TargetMode="External" /><Relationship Id="rId138" Type="http://schemas.openxmlformats.org/officeDocument/2006/relationships/hyperlink" Target="http://www.investor.jnj.com/investor-relations.cfm" TargetMode="External" /><Relationship Id="rId139" Type="http://schemas.openxmlformats.org/officeDocument/2006/relationships/hyperlink" Target="http://www.kimberly-clark.com/investors/" TargetMode="External" /><Relationship Id="rId140" Type="http://schemas.openxmlformats.org/officeDocument/2006/relationships/hyperlink" Target="http://www.lancastercolony.com/default.aspx?id=2.0" TargetMode="External" /><Relationship Id="rId141" Type="http://schemas.openxmlformats.org/officeDocument/2006/relationships/hyperlink" Target="http://www.leggmason.com/about/investor_relations.asp" TargetMode="External" /><Relationship Id="rId142" Type="http://schemas.openxmlformats.org/officeDocument/2006/relationships/hyperlink" Target="http://www.shareholder.com/lowes/index2.cfm" TargetMode="External" /><Relationship Id="rId143" Type="http://schemas.openxmlformats.org/officeDocument/2006/relationships/hyperlink" Target="http://ir.mandtbank.com/" TargetMode="External" /><Relationship Id="rId144" Type="http://schemas.openxmlformats.org/officeDocument/2006/relationships/hyperlink" Target="http://www.mcdonalds.com/corp/invest.html" TargetMode="External" /><Relationship Id="rId145" Type="http://schemas.openxmlformats.org/officeDocument/2006/relationships/hyperlink" Target="http://investor.mcgraw-hill.com/phoenix.zhtml?c=96562&amp;p=irol-irhome" TargetMode="External" /><Relationship Id="rId146" Type="http://schemas.openxmlformats.org/officeDocument/2006/relationships/hyperlink" Target="http://investorrelations.medtronic.com/index.cfm" TargetMode="External" /><Relationship Id="rId147" Type="http://schemas.openxmlformats.org/officeDocument/2006/relationships/hyperlink" Target="http://www.mgeenergy.com/" TargetMode="External" /><Relationship Id="rId148" Type="http://schemas.openxmlformats.org/officeDocument/2006/relationships/hyperlink" Target="http://www.snl.com/irweblinkx/corporateprofile.aspx?iid=4104374" TargetMode="External" /><Relationship Id="rId149" Type="http://schemas.openxmlformats.org/officeDocument/2006/relationships/hyperlink" Target="http://phx.corporate-ir.net/phoenix.zhtml?c=95379&amp;p=irol-irhomerd" TargetMode="External" /><Relationship Id="rId150" Type="http://schemas.openxmlformats.org/officeDocument/2006/relationships/hyperlink" Target="http://investor.nationalfuelgas.com/phoenix.zhtml?c=90873&amp;p=irol-irhome" TargetMode="External" /><Relationship Id="rId151" Type="http://schemas.openxmlformats.org/officeDocument/2006/relationships/hyperlink" Target="http://www.nordson.com/Investors/" TargetMode="External" /><Relationship Id="rId152" Type="http://schemas.openxmlformats.org/officeDocument/2006/relationships/hyperlink" Target="http://www.snl.com/irweblinkx/corporateprofile.aspx?iid=4057132" TargetMode="External" /><Relationship Id="rId153" Type="http://schemas.openxmlformats.org/officeDocument/2006/relationships/hyperlink" Target="http://www.nucor.com/indexinner.aspx?finpage=investorinfo" TargetMode="External" /><Relationship Id="rId154" Type="http://schemas.openxmlformats.org/officeDocument/2006/relationships/hyperlink" Target="http://ir.oldrepublic.com/phoenix.zhtml?c=80148&amp;p=irol-IRHome" TargetMode="External" /><Relationship Id="rId155" Type="http://schemas.openxmlformats.org/officeDocument/2006/relationships/hyperlink" Target="http://phx.corporate-ir.net/phoenix.zhtml?c=97464&amp;p=irol-irhome" TargetMode="External" /><Relationship Id="rId156" Type="http://schemas.openxmlformats.org/officeDocument/2006/relationships/hyperlink" Target="http://www.pentair.com/Investors.aspx" TargetMode="External" /><Relationship Id="rId157" Type="http://schemas.openxmlformats.org/officeDocument/2006/relationships/hyperlink" Target="http://phx.corporate-ir.net/phoenix.zhtml?c=78265&amp;p=irol-irhome" TargetMode="External" /><Relationship Id="rId158" Type="http://schemas.openxmlformats.org/officeDocument/2006/relationships/hyperlink" Target="http://www.piedmontng.com/eprise/main/piedmontng/investorRelations/investorRelations" TargetMode="External" /><Relationship Id="rId159" Type="http://schemas.openxmlformats.org/officeDocument/2006/relationships/hyperlink" Target="http://www.pb.com/cgi-bin/pb.dll/jsp/GenericEditorial.do?catOID=-21580&amp;lang=en&amp;country=US" TargetMode="External" /><Relationship Id="rId160" Type="http://schemas.openxmlformats.org/officeDocument/2006/relationships/hyperlink" Target="http://corporateportal.ppg.com/na/corp/InvestorCenter" TargetMode="External" /><Relationship Id="rId161" Type="http://schemas.openxmlformats.org/officeDocument/2006/relationships/hyperlink" Target="http://www.pg.com/investors/sectionmain.shtml" TargetMode="External" /><Relationship Id="rId162" Type="http://schemas.openxmlformats.org/officeDocument/2006/relationships/hyperlink" Target="http://www.questarcorp.com/" TargetMode="External" /><Relationship Id="rId163" Type="http://schemas.openxmlformats.org/officeDocument/2006/relationships/hyperlink" Target="http://www.snl.com/irweblinkx/corporateprofile.aspx?iid=103386" TargetMode="External" /><Relationship Id="rId164" Type="http://schemas.openxmlformats.org/officeDocument/2006/relationships/hyperlink" Target="http://ir.rpminc.com/phoenix.zhtml?c=75922&amp;p=irol-irhome" TargetMode="External" /><Relationship Id="rId165" Type="http://schemas.openxmlformats.org/officeDocument/2006/relationships/hyperlink" Target="http://www2.sherwin-williams.com/investorrelations/" TargetMode="External" /><Relationship Id="rId166" Type="http://schemas.openxmlformats.org/officeDocument/2006/relationships/hyperlink" Target="http://phx.corporate-ir.net/phoenix.zhtml?c=110312&amp;p=irol-irhome" TargetMode="External" /><Relationship Id="rId167" Type="http://schemas.openxmlformats.org/officeDocument/2006/relationships/hyperlink" Target="http://www.sjwater.com/corp/investor_relations.jsp" TargetMode="External" /><Relationship Id="rId168" Type="http://schemas.openxmlformats.org/officeDocument/2006/relationships/hyperlink" Target="http://www.sonoco.com/sonoco/Home/Investor+Relations/" TargetMode="External" /><Relationship Id="rId169" Type="http://schemas.openxmlformats.org/officeDocument/2006/relationships/hyperlink" Target="http://www.stanleyworks.com/ir_overview.asp" TargetMode="External" /><Relationship Id="rId170" Type="http://schemas.openxmlformats.org/officeDocument/2006/relationships/hyperlink" Target="http://phx.corporate-ir.net/phoenix.zhtml?c=118345&amp;p=irol-irhome" TargetMode="External" /><Relationship Id="rId171" Type="http://schemas.openxmlformats.org/officeDocument/2006/relationships/hyperlink" Target="http://www.sysco.com/investor/investor.html" TargetMode="External" /><Relationship Id="rId172" Type="http://schemas.openxmlformats.org/officeDocument/2006/relationships/hyperlink" Target="http://investors.target.com/phoenix.zhtml?p=irol-irhome&amp;ref=nav%5Ffooter%5Finvestors&amp;c=65828" TargetMode="External" /><Relationship Id="rId173" Type="http://schemas.openxmlformats.org/officeDocument/2006/relationships/hyperlink" Target="http://phx.corporate-ir.net/phoenix.zhtml?c=84306&amp;p=irol-irhome" TargetMode="External" /><Relationship Id="rId174" Type="http://schemas.openxmlformats.org/officeDocument/2006/relationships/hyperlink" Target="http://ir.teldta.com/phoenix.zhtml?c=67422&amp;p=irol-irhome" TargetMode="External" /><Relationship Id="rId175" Type="http://schemas.openxmlformats.org/officeDocument/2006/relationships/hyperlink" Target="http://www.tennantco.com/na-en/about/investor-relations.aspx" TargetMode="External" /><Relationship Id="rId176" Type="http://schemas.openxmlformats.org/officeDocument/2006/relationships/hyperlink" Target="http://www.tootsie.com/about.php" TargetMode="External" /><Relationship Id="rId177" Type="http://schemas.openxmlformats.org/officeDocument/2006/relationships/hyperlink" Target="http://investors.valspar.com/phoenix.zhtml?c=80086&amp;p=irol-irhome" TargetMode="External" /><Relationship Id="rId178" Type="http://schemas.openxmlformats.org/officeDocument/2006/relationships/hyperlink" Target="http://www.vectren.com/web/holding/investor/index_i.jsp" TargetMode="External" /><Relationship Id="rId179" Type="http://schemas.openxmlformats.org/officeDocument/2006/relationships/hyperlink" Target="http://phx.corporate-ir.net/phoenix.zhtml?c=61559&amp;p=irol-irhome" TargetMode="External" /><Relationship Id="rId180" Type="http://schemas.openxmlformats.org/officeDocument/2006/relationships/hyperlink" Target="http://invest.grainger.com/phoenix.zhtml?c=76754&amp;p=irol-IRHome" TargetMode="External" /><Relationship Id="rId181" Type="http://schemas.openxmlformats.org/officeDocument/2006/relationships/hyperlink" Target="http://investor.walgreens.com/" TargetMode="External" /><Relationship Id="rId182" Type="http://schemas.openxmlformats.org/officeDocument/2006/relationships/hyperlink" Target="http://walmartstores.com/Investors/" TargetMode="External" /><Relationship Id="rId183" Type="http://schemas.openxmlformats.org/officeDocument/2006/relationships/hyperlink" Target="http://www.snl.com/irweblinkx/corporateprofile.aspx?iid=103036" TargetMode="External" /><Relationship Id="rId184" Type="http://schemas.openxmlformats.org/officeDocument/2006/relationships/hyperlink" Target="http://www.wescofinancial.com/" TargetMode="External" /><Relationship Id="rId185" Type="http://schemas.openxmlformats.org/officeDocument/2006/relationships/hyperlink" Target="http://www.weycogroup.com/investor.html" TargetMode="External" /><Relationship Id="rId186" Type="http://schemas.openxmlformats.org/officeDocument/2006/relationships/hyperlink" Target="http://www.wglholdings.com/stockquote.cfm" TargetMode="External" /><Relationship Id="rId187" Type="http://schemas.openxmlformats.org/officeDocument/2006/relationships/hyperlink" Target="http://www.thehersheycompany.com/ir/" TargetMode="External" /><Relationship Id="rId188" Type="http://schemas.openxmlformats.org/officeDocument/2006/relationships/hyperlink" Target="https://www.wellsfargo.com/com/shareowner_services/services_for_shareholders/investment_plan/3m.jhtml" TargetMode="External" /><Relationship Id="rId189" Type="http://schemas.openxmlformats.org/officeDocument/2006/relationships/hyperlink" Target="https://www.wellsfargo.com/com/shareowner_services/services_for_shareholders/investment_plan/bemis.jhtml" TargetMode="External" /><Relationship Id="rId190" Type="http://schemas.openxmlformats.org/officeDocument/2006/relationships/hyperlink" Target="https://www.wellsfargo.com/com/shareowner_services/services_for_shareholders/investment_plan/black_hills.jhtml" TargetMode="External" /><Relationship Id="rId191" Type="http://schemas.openxmlformats.org/officeDocument/2006/relationships/hyperlink" Target="https://www.wellsfargo.com/com/shareowner_services/services_for_shareholders/investment_plan/elililly.jhtml" TargetMode="External" /><Relationship Id="rId192" Type="http://schemas.openxmlformats.org/officeDocument/2006/relationships/hyperlink" Target="https://www.wellsfargo.com/com/shareowner_services/services_for_shareholders/investment_plan/hb_fuller" TargetMode="External" /><Relationship Id="rId193" Type="http://schemas.openxmlformats.org/officeDocument/2006/relationships/hyperlink" Target="https://www.wellsfargo.com/com/shareowner_services/services_for_shareholders/investment_plan/hormel.jhtml" TargetMode="External" /><Relationship Id="rId194" Type="http://schemas.openxmlformats.org/officeDocument/2006/relationships/hyperlink" Target="https://www.wellsfargo.com/com/shareowner_services/services_for_shareholders/investment_plan/medtronic" TargetMode="External" /><Relationship Id="rId195" Type="http://schemas.openxmlformats.org/officeDocument/2006/relationships/hyperlink" Target="https://www.wellsfargo.com/com/shareowner_services/services_for_shareholders/investment_plan/old_republic" TargetMode="External" /><Relationship Id="rId196" Type="http://schemas.openxmlformats.org/officeDocument/2006/relationships/hyperlink" Target="https://www.wellsfargo.com/com/shareowner_services/services_for_shareholders/investment_plan/pentair.jhtml" TargetMode="External" /><Relationship Id="rId197" Type="http://schemas.openxmlformats.org/officeDocument/2006/relationships/hyperlink" Target="https://www.wellsfargo.com/com/shareowner_services/services_for_shareholders/investment_plan/questar.jhtml" TargetMode="External" /><Relationship Id="rId198" Type="http://schemas.openxmlformats.org/officeDocument/2006/relationships/hyperlink" Target="https://www-us.computershare.com/investor/plans/planslist.asp?planid=368&amp;state=eStateDisplayPlanSummary" TargetMode="External" /><Relationship Id="rId199" Type="http://schemas.openxmlformats.org/officeDocument/2006/relationships/hyperlink" Target="https://www-us.computershare.com/investor/plans/planslist.asp?planid=139&amp;state=eStateDisplayPlanSummary" TargetMode="External" /><Relationship Id="rId200" Type="http://schemas.openxmlformats.org/officeDocument/2006/relationships/hyperlink" Target="https://www-us.computershare.com/investor/plans/planslist.asp?planid=210&amp;state=eStateDisplayPlanSummary" TargetMode="External" /><Relationship Id="rId201" Type="http://schemas.openxmlformats.org/officeDocument/2006/relationships/hyperlink" Target="https://www-us.computershare.com/investor/plans/planslist.asp?planid=178&amp;state=eStateDisplayPlanSummary" TargetMode="External" /><Relationship Id="rId202" Type="http://schemas.openxmlformats.org/officeDocument/2006/relationships/hyperlink" Target="https://www-us.computershare.com/investor/plans/planslist.asp?planid=246&amp;state=eStateDisplayPlanSummary" TargetMode="External" /><Relationship Id="rId203" Type="http://schemas.openxmlformats.org/officeDocument/2006/relationships/hyperlink" Target="https://www-us.computershare.com/investor/plans/planslist.asp?planid=8&amp;state=eStateDisplayPlanSummary" TargetMode="External" /><Relationship Id="rId204" Type="http://schemas.openxmlformats.org/officeDocument/2006/relationships/hyperlink" Target="https://www-us.computershare.com/investor/plans/planslist.asp?planid=9&amp;state=eStateDisplayPlanSummary" TargetMode="External" /><Relationship Id="rId205" Type="http://schemas.openxmlformats.org/officeDocument/2006/relationships/hyperlink" Target="https://www-us.computershare.com/investor/plans/planslist.asp?planid=289&amp;state=eStateDisplayPlanSummary" TargetMode="External" /><Relationship Id="rId206" Type="http://schemas.openxmlformats.org/officeDocument/2006/relationships/hyperlink" Target="https://www-us.computershare.com/investor/plans/planslist.asp?planid=165&amp;state=eStateDisplayPlanSummary" TargetMode="External" /><Relationship Id="rId207" Type="http://schemas.openxmlformats.org/officeDocument/2006/relationships/hyperlink" Target="https://www-us.computershare.com/investor/plans/planslist.asp?planid=312&amp;state=eStateDisplayPlanSummary" TargetMode="External" /><Relationship Id="rId208" Type="http://schemas.openxmlformats.org/officeDocument/2006/relationships/hyperlink" Target="https://www-us.computershare.com/investor/plans/planslist.asp?planid=379&amp;state=eStateDisplayPlanSummary" TargetMode="External" /><Relationship Id="rId209" Type="http://schemas.openxmlformats.org/officeDocument/2006/relationships/hyperlink" Target="https://www-us.computershare.com/investor/plans/planslist.asp?planid=32&amp;state=eStateDisplayPlanSummary" TargetMode="External" /><Relationship Id="rId210" Type="http://schemas.openxmlformats.org/officeDocument/2006/relationships/hyperlink" Target="https://www-us.computershare.com/investor/plans/planslist.asp?planid=290&amp;state=eStateDisplayPlanSummary" TargetMode="External" /><Relationship Id="rId211" Type="http://schemas.openxmlformats.org/officeDocument/2006/relationships/hyperlink" Target="https://www-us.computershare.com/investor/plans/planslist.asp?planid=305&amp;state=eStateDisplayPlanSummary" TargetMode="External" /><Relationship Id="rId212" Type="http://schemas.openxmlformats.org/officeDocument/2006/relationships/hyperlink" Target="https://www-us.computershare.com/investor/plans/planslist.asp?planid=353&amp;state=eStateDisplayPlanSummary" TargetMode="External" /><Relationship Id="rId213" Type="http://schemas.openxmlformats.org/officeDocument/2006/relationships/hyperlink" Target="https://www-us.computershare.com/investor/plans/planslist.asp?planid=132&amp;state=eStateDisplayPlanSummary" TargetMode="External" /><Relationship Id="rId214" Type="http://schemas.openxmlformats.org/officeDocument/2006/relationships/hyperlink" Target="https://www-us.computershare.com/investor/plans/planslist.asp?planid=299&amp;state=eStateDisplayPlanSummary" TargetMode="External" /><Relationship Id="rId215" Type="http://schemas.openxmlformats.org/officeDocument/2006/relationships/hyperlink" Target="https://www-us.computershare.com/investor/plans/planslist.asp?planid=63&amp;state=eStateDisplayPlanSummary" TargetMode="External" /><Relationship Id="rId216" Type="http://schemas.openxmlformats.org/officeDocument/2006/relationships/hyperlink" Target="https://www-us.computershare.com/investor/plans/planslist.asp?planid=62&amp;state=eStateDisplayPlanSummary" TargetMode="External" /><Relationship Id="rId217" Type="http://schemas.openxmlformats.org/officeDocument/2006/relationships/hyperlink" Target="https://www-us.computershare.com/investor/plans/planslist.asp?planid=150&amp;state=eStateDisplayPlanSummary" TargetMode="External" /><Relationship Id="rId218" Type="http://schemas.openxmlformats.org/officeDocument/2006/relationships/hyperlink" Target="https://www-us.computershare.com/investor/plans/planslist.asp?planid=69&amp;state=eStateDisplayPlanSummary" TargetMode="External" /><Relationship Id="rId219" Type="http://schemas.openxmlformats.org/officeDocument/2006/relationships/hyperlink" Target="https://www-us.computershare.com/investor/plans/planslist.asp?planid=266&amp;state=eStateDisplayPlanSummary" TargetMode="External" /><Relationship Id="rId220" Type="http://schemas.openxmlformats.org/officeDocument/2006/relationships/hyperlink" Target="https://www-us.computershare.com/investor/plans/planslist.asp?planid=236&amp;state=eStateDisplayPlanSummary" TargetMode="External" /><Relationship Id="rId221" Type="http://schemas.openxmlformats.org/officeDocument/2006/relationships/hyperlink" Target="http://media.corporate-ir.net/media_files/irol/75/75922/Reports/rpm_Dividend_Reinvestment_022406.pdf" TargetMode="External" /><Relationship Id="rId222" Type="http://schemas.openxmlformats.org/officeDocument/2006/relationships/hyperlink" Target="http://www.vectren.com/cms/assets/pdfs/investor/DRIP%20Prospectus.pdf" TargetMode="External" /><Relationship Id="rId223" Type="http://schemas.openxmlformats.org/officeDocument/2006/relationships/hyperlink" Target="http://www.amstock.com/investpower/new_plandet.asp?CoNumber=11751&amp;PlanType=DPSS" TargetMode="External" /><Relationship Id="rId224" Type="http://schemas.openxmlformats.org/officeDocument/2006/relationships/hyperlink" Target="http://www.amstock.com/investpower/new_plandet.asp?CoNumber=13704&amp;PlanType=DPSS" TargetMode="External" /><Relationship Id="rId225" Type="http://schemas.openxmlformats.org/officeDocument/2006/relationships/hyperlink" Target="https://www-us.computershare.com/investor/plans/planslist.asp?planid=14&amp;state=eStateDisplayPlanSummary" TargetMode="External" /><Relationship Id="rId226" Type="http://schemas.openxmlformats.org/officeDocument/2006/relationships/hyperlink" Target="http://www.amstock.com/investpower/new_plandet.asp?CoNumber=02393&amp;PlanType=DPSS" TargetMode="External" /><Relationship Id="rId227" Type="http://schemas.openxmlformats.org/officeDocument/2006/relationships/hyperlink" Target="http://www.amstock.com/investpower/new_plandet.asp?CoNumber=12616&amp;PlanType=DPSS" TargetMode="External" /><Relationship Id="rId228" Type="http://schemas.openxmlformats.org/officeDocument/2006/relationships/hyperlink" Target="http://www.amstock.com/investpower/new_plandet.asp?CoNumber=03731&amp;PlanType=DIVR" TargetMode="External" /><Relationship Id="rId229" Type="http://schemas.openxmlformats.org/officeDocument/2006/relationships/hyperlink" Target="http://www.amstock.com/investpower/new_plandet.asp?CoNumber=13300&amp;PlanType=DPSS" TargetMode="External" /><Relationship Id="rId230" Type="http://schemas.openxmlformats.org/officeDocument/2006/relationships/hyperlink" Target="http://www.amstock.com/investpower/new_plandet.asp?CoNumber=03665&amp;PlanType=DIVR" TargetMode="External" /><Relationship Id="rId231" Type="http://schemas.openxmlformats.org/officeDocument/2006/relationships/hyperlink" Target="http://www.amstock.com/investpower/new_plandet.asp?CoNumber=10151&amp;PlanType=DPSS" TargetMode="External" /><Relationship Id="rId232" Type="http://schemas.openxmlformats.org/officeDocument/2006/relationships/hyperlink" Target="http://www.amstock.com/investpower/new_plandet.asp?CoNumber=14500&amp;PlanType=DIVR" TargetMode="External" /><Relationship Id="rId233" Type="http://schemas.openxmlformats.org/officeDocument/2006/relationships/hyperlink" Target="http://www.amstock.com/investpower/new_plandet.asp?CoNumber=07388&amp;PlanType=DPSS" TargetMode="External" /><Relationship Id="rId234" Type="http://schemas.openxmlformats.org/officeDocument/2006/relationships/hyperlink" Target="http://www.rtco.com/inv/drp_detail.asp?conum=5167" TargetMode="External" /><Relationship Id="rId235" Type="http://schemas.openxmlformats.org/officeDocument/2006/relationships/hyperlink" Target="http://www.rtco.com/inv/drp_detail.asp?conum=5236" TargetMode="External" /><Relationship Id="rId236" Type="http://schemas.openxmlformats.org/officeDocument/2006/relationships/hyperlink" Target="http://www.aflac.com/us/en/investors/dripstockpurchase.aspx" TargetMode="External" /><Relationship Id="rId237" Type="http://schemas.openxmlformats.org/officeDocument/2006/relationships/hyperlink" Target="http://media.corporate-ir.net/media_files/irol/87/87080/DRIP.pdf" TargetMode="External" /><Relationship Id="rId238" Type="http://schemas.openxmlformats.org/officeDocument/2006/relationships/hyperlink" Target="http://www.clarcor.com/investor/drpstockplan.aspx" TargetMode="External" /><Relationship Id="rId239" Type="http://schemas.openxmlformats.org/officeDocument/2006/relationships/hyperlink" Target="https://vault.melloninvestor.com/jsp/enroll/Search.jsp" TargetMode="External" /><Relationship Id="rId240" Type="http://schemas.openxmlformats.org/officeDocument/2006/relationships/hyperlink" Target="https://vault.melloninvestor.com/jsp/enroll/Search.jsp" TargetMode="External" /><Relationship Id="rId241" Type="http://schemas.openxmlformats.org/officeDocument/2006/relationships/hyperlink" Target="https://vault.melloninvestor.com/jsp/enroll/Search.jsp" TargetMode="External" /><Relationship Id="rId242" Type="http://schemas.openxmlformats.org/officeDocument/2006/relationships/hyperlink" Target="https://vault.melloninvestor.com/jsp/enroll/Search.jsp" TargetMode="External" /><Relationship Id="rId243" Type="http://schemas.openxmlformats.org/officeDocument/2006/relationships/hyperlink" Target="https://vault.melloninvestor.com/jsp/enroll/Search.jsp" TargetMode="External" /><Relationship Id="rId244" Type="http://schemas.openxmlformats.org/officeDocument/2006/relationships/hyperlink" Target="https://vault.melloninvestor.com/jsp/enroll/Search.jsp" TargetMode="External" /><Relationship Id="rId245" Type="http://schemas.openxmlformats.org/officeDocument/2006/relationships/hyperlink" Target="https://vault.melloninvestor.com/jsp/enroll/Search.jsp" TargetMode="External" /><Relationship Id="rId246" Type="http://schemas.openxmlformats.org/officeDocument/2006/relationships/hyperlink" Target="https://vault.melloninvestor.com/jsp/enroll/Search.jsp" TargetMode="External" /><Relationship Id="rId247" Type="http://schemas.openxmlformats.org/officeDocument/2006/relationships/hyperlink" Target="https://vault.melloninvestor.com/jsp/enroll/Search.jsp" TargetMode="External" /><Relationship Id="rId248" Type="http://schemas.openxmlformats.org/officeDocument/2006/relationships/hyperlink" Target="https://vault.melloninvestor.com/jsp/enroll/Search.jsp" TargetMode="External" /><Relationship Id="rId249" Type="http://schemas.openxmlformats.org/officeDocument/2006/relationships/hyperlink" Target="https://vault.melloninvestor.com/jsp/enroll/Search.jsp" TargetMode="External" /><Relationship Id="rId250" Type="http://schemas.openxmlformats.org/officeDocument/2006/relationships/hyperlink" Target="https://vault.melloninvestor.com/jsp/enroll/Search.jsp" TargetMode="External" /><Relationship Id="rId251" Type="http://schemas.openxmlformats.org/officeDocument/2006/relationships/hyperlink" Target="https://vault.melloninvestor.com/jsp/enroll/Search.jsp" TargetMode="External" /><Relationship Id="rId252" Type="http://schemas.openxmlformats.org/officeDocument/2006/relationships/hyperlink" Target="https://vault.melloninvestor.com/jsp/enroll/Search.jsp" TargetMode="External" /><Relationship Id="rId253" Type="http://schemas.openxmlformats.org/officeDocument/2006/relationships/hyperlink" Target="https://vault.melloninvestor.com/jsp/enroll/Search.jsp" TargetMode="External" /><Relationship Id="rId254" Type="http://schemas.openxmlformats.org/officeDocument/2006/relationships/hyperlink" Target="https://vault.melloninvestor.com/jsp/enroll/Search.jsp" TargetMode="External" /><Relationship Id="rId255" Type="http://schemas.openxmlformats.org/officeDocument/2006/relationships/hyperlink" Target="https://vault.melloninvestor.com/jsp/enroll/Search.jsp" TargetMode="External" /><Relationship Id="rId256" Type="http://schemas.openxmlformats.org/officeDocument/2006/relationships/hyperlink" Target="https://vault.melloninvestor.com/jsp/enroll/Search.jsp" TargetMode="External" /><Relationship Id="rId257" Type="http://schemas.openxmlformats.org/officeDocument/2006/relationships/hyperlink" Target="http://www.mgeenergy.com/direct/" TargetMode="External" /><Relationship Id="rId258" Type="http://schemas.openxmlformats.org/officeDocument/2006/relationships/hyperlink" Target="http://www.snl.com/Cache/1001128635.PDF?D=&amp;O=PDF&amp;IID=4104374&amp;OSID=9&amp;Y=&amp;T=&amp;FID=1001128635" TargetMode="External" /><Relationship Id="rId259" Type="http://schemas.openxmlformats.org/officeDocument/2006/relationships/hyperlink" Target="http://www.nordson.com/Investors/" TargetMode="External" /><Relationship Id="rId260" Type="http://schemas.openxmlformats.org/officeDocument/2006/relationships/hyperlink" Target="http://phx.corporate-ir.net/phoenix.zhtml?c=97464&amp;p=irol-faq" TargetMode="External" /><Relationship Id="rId261" Type="http://schemas.openxmlformats.org/officeDocument/2006/relationships/hyperlink" Target="http://www.pg.com/investors/investing-in-pg.shtml" TargetMode="External" /><Relationship Id="rId262" Type="http://schemas.openxmlformats.org/officeDocument/2006/relationships/hyperlink" Target="http://www.snl.com/irweblinkx/drip.aspx?iid=103386" TargetMode="External" /><Relationship Id="rId263" Type="http://schemas.openxmlformats.org/officeDocument/2006/relationships/hyperlink" Target="http://www.tennantco.com/na-en/about/investor-relations.aspx" TargetMode="External" /><Relationship Id="rId264" Type="http://schemas.openxmlformats.org/officeDocument/2006/relationships/hyperlink" Target="https://www.nationalcity.com/main/micro-site/shareholder-services/reinvestment-plans/pages/dividend-reinvestment.asp" TargetMode="External" /><Relationship Id="rId265" Type="http://schemas.openxmlformats.org/officeDocument/2006/relationships/hyperlink" Target="http://www.snl.com/irweblinkx/corporateprofile.aspx?iid=100163" TargetMode="External" /><Relationship Id="rId266" Type="http://schemas.openxmlformats.org/officeDocument/2006/relationships/hyperlink" Target="http://www.rtco.com/inv/drp_detail.asp?conum=6344" TargetMode="External" /><Relationship Id="rId267" Type="http://schemas.openxmlformats.org/officeDocument/2006/relationships/hyperlink" Target="http://finance.yahoo.com/q?s=BWL-A" TargetMode="External" /><Relationship Id="rId268" Type="http://schemas.openxmlformats.org/officeDocument/2006/relationships/hyperlink" Target="http://bowl-america.com/about.asp" TargetMode="External" /><Relationship Id="rId269" Type="http://schemas.openxmlformats.org/officeDocument/2006/relationships/hyperlink" Target="http://finance.yahoo.com/q?s=CTBI" TargetMode="External" /><Relationship Id="rId270" Type="http://schemas.openxmlformats.org/officeDocument/2006/relationships/hyperlink" Target="http://www.ctbi.com/ii_quarterlyreports.html" TargetMode="External" /><Relationship Id="rId271" Type="http://schemas.openxmlformats.org/officeDocument/2006/relationships/hyperlink" Target="http://www.universalcorp.com/" TargetMode="External" /><Relationship Id="rId272" Type="http://schemas.openxmlformats.org/officeDocument/2006/relationships/hyperlink" Target="http://media.corporate-ir.net/media_files/irol/89/89047/reports/UVVDRIP.pdf" TargetMode="External" /><Relationship Id="rId27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329</v>
      </c>
      <c r="B1" s="119"/>
      <c r="C1" s="124"/>
      <c r="D1" s="120"/>
      <c r="E1" s="123" t="s">
        <v>544</v>
      </c>
      <c r="F1" s="120" t="s">
        <v>543</v>
      </c>
      <c r="G1" s="121"/>
      <c r="H1" s="121"/>
      <c r="I1" s="121"/>
      <c r="J1" s="119"/>
      <c r="K1" s="125"/>
      <c r="L1" s="119"/>
      <c r="M1" s="122" t="s">
        <v>388</v>
      </c>
      <c r="N1" s="126">
        <v>40117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500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497</v>
      </c>
      <c r="J3" s="4"/>
      <c r="K3" s="4"/>
      <c r="L3" s="4"/>
      <c r="M3" s="4"/>
      <c r="N3" s="4"/>
      <c r="O3" s="2"/>
      <c r="P3" s="1"/>
    </row>
    <row r="4" spans="1:16" ht="12.75">
      <c r="A4" s="29" t="s">
        <v>495</v>
      </c>
      <c r="B4" s="4"/>
      <c r="C4" s="4"/>
      <c r="D4" s="7"/>
      <c r="E4" s="3"/>
      <c r="F4" s="3"/>
      <c r="G4" s="1"/>
      <c r="H4" s="1"/>
      <c r="I4" s="84" t="s">
        <v>389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503</v>
      </c>
      <c r="E5" s="104" t="s">
        <v>511</v>
      </c>
      <c r="F5" s="32"/>
      <c r="G5" s="31">
        <v>40116</v>
      </c>
      <c r="H5" s="66"/>
      <c r="I5" s="56" t="s">
        <v>313</v>
      </c>
      <c r="J5" s="64"/>
      <c r="K5" s="87" t="s">
        <v>131</v>
      </c>
      <c r="L5" s="10"/>
      <c r="M5" s="38" t="s">
        <v>130</v>
      </c>
      <c r="N5" s="55"/>
      <c r="O5" s="55"/>
      <c r="P5" s="9"/>
    </row>
    <row r="6" spans="1:16" ht="12.75" customHeight="1">
      <c r="A6" s="56" t="s">
        <v>122</v>
      </c>
      <c r="B6" s="72" t="s">
        <v>123</v>
      </c>
      <c r="C6" s="72" t="s">
        <v>397</v>
      </c>
      <c r="D6" s="34" t="s">
        <v>124</v>
      </c>
      <c r="E6" s="30" t="s">
        <v>501</v>
      </c>
      <c r="F6" s="105" t="s">
        <v>502</v>
      </c>
      <c r="G6" s="72" t="s">
        <v>390</v>
      </c>
      <c r="H6" s="73" t="s">
        <v>391</v>
      </c>
      <c r="I6" s="71" t="s">
        <v>125</v>
      </c>
      <c r="J6" s="88" t="s">
        <v>126</v>
      </c>
      <c r="K6" s="88" t="s">
        <v>132</v>
      </c>
      <c r="L6" s="80" t="s">
        <v>127</v>
      </c>
      <c r="M6" s="89" t="s">
        <v>128</v>
      </c>
      <c r="N6" s="81" t="s">
        <v>129</v>
      </c>
      <c r="O6" s="90" t="s">
        <v>377</v>
      </c>
      <c r="P6" s="57" t="s">
        <v>315</v>
      </c>
    </row>
    <row r="7" spans="1:16" ht="11.25" customHeight="1">
      <c r="A7" s="35" t="s">
        <v>134</v>
      </c>
      <c r="B7" s="17" t="s">
        <v>135</v>
      </c>
      <c r="C7" s="36" t="s">
        <v>416</v>
      </c>
      <c r="D7" s="37">
        <v>56</v>
      </c>
      <c r="E7" s="67" t="s">
        <v>312</v>
      </c>
      <c r="F7" s="68" t="s">
        <v>285</v>
      </c>
      <c r="G7" s="77">
        <v>30.24</v>
      </c>
      <c r="H7" s="39">
        <f aca="true" t="shared" si="0" ref="H7:H62">((J7*4)/G7)*100</f>
        <v>3.4391534391534395</v>
      </c>
      <c r="I7" s="40">
        <v>0.25</v>
      </c>
      <c r="J7" s="40">
        <v>0.26</v>
      </c>
      <c r="K7" s="41">
        <f aca="true" t="shared" si="1" ref="K7:K38">((J7/I7)-1)*100</f>
        <v>4.0000000000000036</v>
      </c>
      <c r="L7" s="42">
        <v>39862</v>
      </c>
      <c r="M7" s="43">
        <v>39864</v>
      </c>
      <c r="N7" s="44">
        <v>39878</v>
      </c>
      <c r="O7" s="44" t="s">
        <v>470</v>
      </c>
      <c r="P7" s="45"/>
    </row>
    <row r="8" spans="1:16" ht="11.25" customHeight="1">
      <c r="A8" s="46" t="s">
        <v>133</v>
      </c>
      <c r="B8" s="10" t="s">
        <v>136</v>
      </c>
      <c r="C8" s="47" t="s">
        <v>404</v>
      </c>
      <c r="D8" s="48">
        <v>55</v>
      </c>
      <c r="E8" s="67" t="s">
        <v>312</v>
      </c>
      <c r="F8" s="68" t="s">
        <v>312</v>
      </c>
      <c r="G8" s="78">
        <v>33.15</v>
      </c>
      <c r="H8" s="49">
        <f>((J8*4)/G8)*100</f>
        <v>3.1372549019607843</v>
      </c>
      <c r="I8" s="50">
        <v>0.25</v>
      </c>
      <c r="J8" s="50">
        <v>0.26</v>
      </c>
      <c r="K8" s="51">
        <f t="shared" si="1"/>
        <v>4.0000000000000036</v>
      </c>
      <c r="L8" s="52">
        <v>40127</v>
      </c>
      <c r="M8" s="53">
        <v>40129</v>
      </c>
      <c r="N8" s="54">
        <v>40148</v>
      </c>
      <c r="O8" s="54" t="s">
        <v>470</v>
      </c>
      <c r="P8" s="55"/>
    </row>
    <row r="9" spans="1:16" ht="11.25" customHeight="1">
      <c r="A9" s="46" t="s">
        <v>138</v>
      </c>
      <c r="B9" s="10" t="s">
        <v>139</v>
      </c>
      <c r="C9" s="47" t="s">
        <v>417</v>
      </c>
      <c r="D9" s="48">
        <v>54</v>
      </c>
      <c r="E9" s="67" t="s">
        <v>285</v>
      </c>
      <c r="F9" s="68" t="s">
        <v>312</v>
      </c>
      <c r="G9" s="78">
        <v>37.68</v>
      </c>
      <c r="H9" s="49">
        <f aca="true" t="shared" si="2" ref="H9:H36">((J9*4)/G9)*100</f>
        <v>2.7600849256900215</v>
      </c>
      <c r="I9" s="50">
        <v>0.25</v>
      </c>
      <c r="J9" s="50">
        <v>0.26</v>
      </c>
      <c r="K9" s="51">
        <f t="shared" si="1"/>
        <v>4.0000000000000036</v>
      </c>
      <c r="L9" s="52">
        <v>40052</v>
      </c>
      <c r="M9" s="53">
        <v>40056</v>
      </c>
      <c r="N9" s="54">
        <v>40071</v>
      </c>
      <c r="O9" s="54" t="s">
        <v>361</v>
      </c>
      <c r="P9" s="55"/>
    </row>
    <row r="10" spans="1:16" ht="11.25" customHeight="1">
      <c r="A10" s="46" t="s">
        <v>277</v>
      </c>
      <c r="B10" s="10" t="s">
        <v>278</v>
      </c>
      <c r="C10" s="47" t="s">
        <v>420</v>
      </c>
      <c r="D10" s="48">
        <v>54</v>
      </c>
      <c r="E10" s="67" t="s">
        <v>312</v>
      </c>
      <c r="F10" s="68" t="s">
        <v>312</v>
      </c>
      <c r="G10" s="78">
        <v>41.81</v>
      </c>
      <c r="H10" s="49">
        <f t="shared" si="2"/>
        <v>3.9703420234393683</v>
      </c>
      <c r="I10" s="50">
        <v>0.395</v>
      </c>
      <c r="J10" s="50">
        <v>0.415</v>
      </c>
      <c r="K10" s="51">
        <f t="shared" si="1"/>
        <v>5.063291139240489</v>
      </c>
      <c r="L10" s="52">
        <v>40114</v>
      </c>
      <c r="M10" s="53">
        <v>40116</v>
      </c>
      <c r="N10" s="54">
        <v>40130</v>
      </c>
      <c r="O10" s="54" t="s">
        <v>470</v>
      </c>
      <c r="P10" s="55"/>
    </row>
    <row r="11" spans="1:16" ht="11.25" customHeight="1">
      <c r="A11" s="56" t="s">
        <v>145</v>
      </c>
      <c r="B11" s="57" t="s">
        <v>142</v>
      </c>
      <c r="C11" s="58" t="s">
        <v>412</v>
      </c>
      <c r="D11" s="59">
        <v>53</v>
      </c>
      <c r="E11" s="67" t="s">
        <v>312</v>
      </c>
      <c r="F11" s="68" t="s">
        <v>312</v>
      </c>
      <c r="G11" s="79">
        <v>34.99</v>
      </c>
      <c r="H11" s="60">
        <f t="shared" si="2"/>
        <v>4.572735067162046</v>
      </c>
      <c r="I11" s="61">
        <v>0.39</v>
      </c>
      <c r="J11" s="61">
        <v>0.4</v>
      </c>
      <c r="K11" s="62">
        <f t="shared" si="1"/>
        <v>2.564102564102577</v>
      </c>
      <c r="L11" s="74">
        <v>39876</v>
      </c>
      <c r="M11" s="75">
        <v>39878</v>
      </c>
      <c r="N11" s="63">
        <v>39904</v>
      </c>
      <c r="O11" s="211" t="s">
        <v>470</v>
      </c>
      <c r="P11" s="64"/>
    </row>
    <row r="12" spans="1:16" ht="11.25" customHeight="1">
      <c r="A12" s="35" t="s">
        <v>146</v>
      </c>
      <c r="B12" s="17" t="s">
        <v>137</v>
      </c>
      <c r="C12" s="36" t="s">
        <v>457</v>
      </c>
      <c r="D12" s="37">
        <v>53</v>
      </c>
      <c r="E12" s="65" t="s">
        <v>312</v>
      </c>
      <c r="F12" s="66" t="s">
        <v>285</v>
      </c>
      <c r="G12" s="77">
        <v>58</v>
      </c>
      <c r="H12" s="39">
        <f t="shared" si="2"/>
        <v>3.0344827586206895</v>
      </c>
      <c r="I12" s="40">
        <v>0.4</v>
      </c>
      <c r="J12" s="40">
        <v>0.44</v>
      </c>
      <c r="K12" s="41">
        <f t="shared" si="1"/>
        <v>9.999999999999986</v>
      </c>
      <c r="L12" s="42">
        <v>39925</v>
      </c>
      <c r="M12" s="43">
        <v>39927</v>
      </c>
      <c r="N12" s="44">
        <v>39948</v>
      </c>
      <c r="O12" s="54" t="s">
        <v>471</v>
      </c>
      <c r="P12" s="45"/>
    </row>
    <row r="13" spans="1:16" ht="11.25" customHeight="1">
      <c r="A13" s="46" t="s">
        <v>143</v>
      </c>
      <c r="B13" s="10" t="s">
        <v>144</v>
      </c>
      <c r="C13" s="47" t="s">
        <v>419</v>
      </c>
      <c r="D13" s="48">
        <v>52</v>
      </c>
      <c r="E13" s="67" t="s">
        <v>312</v>
      </c>
      <c r="F13" s="68" t="s">
        <v>312</v>
      </c>
      <c r="G13" s="78">
        <v>52.96</v>
      </c>
      <c r="H13" s="49">
        <f t="shared" si="2"/>
        <v>1.8882175226586102</v>
      </c>
      <c r="I13" s="50">
        <v>0.21</v>
      </c>
      <c r="J13" s="50">
        <v>0.25</v>
      </c>
      <c r="K13" s="51">
        <f t="shared" si="1"/>
        <v>19.047619047619047</v>
      </c>
      <c r="L13" s="101">
        <v>39681</v>
      </c>
      <c r="M13" s="102">
        <v>39685</v>
      </c>
      <c r="N13" s="103">
        <v>39696</v>
      </c>
      <c r="O13" s="54" t="s">
        <v>470</v>
      </c>
      <c r="P13" s="55"/>
    </row>
    <row r="14" spans="1:16" ht="11.25" customHeight="1">
      <c r="A14" s="46" t="s">
        <v>140</v>
      </c>
      <c r="B14" s="10" t="s">
        <v>141</v>
      </c>
      <c r="C14" s="47" t="s">
        <v>419</v>
      </c>
      <c r="D14" s="48">
        <v>52</v>
      </c>
      <c r="E14" s="67" t="s">
        <v>312</v>
      </c>
      <c r="F14" s="68" t="s">
        <v>312</v>
      </c>
      <c r="G14" s="78">
        <v>37.75</v>
      </c>
      <c r="H14" s="49">
        <f t="shared" si="2"/>
        <v>3.496688741721855</v>
      </c>
      <c r="I14" s="50">
        <v>0.3</v>
      </c>
      <c r="J14" s="50">
        <v>0.33</v>
      </c>
      <c r="K14" s="51">
        <f t="shared" si="1"/>
        <v>10.000000000000009</v>
      </c>
      <c r="L14" s="199">
        <v>39764</v>
      </c>
      <c r="M14" s="200">
        <v>39766</v>
      </c>
      <c r="N14" s="201">
        <v>39792</v>
      </c>
      <c r="O14" s="54" t="s">
        <v>470</v>
      </c>
      <c r="P14" s="55"/>
    </row>
    <row r="15" spans="1:16" ht="11.25" customHeight="1">
      <c r="A15" s="46" t="s">
        <v>147</v>
      </c>
      <c r="B15" s="10" t="s">
        <v>148</v>
      </c>
      <c r="C15" s="47" t="s">
        <v>398</v>
      </c>
      <c r="D15" s="48">
        <v>51</v>
      </c>
      <c r="E15" s="67" t="s">
        <v>312</v>
      </c>
      <c r="F15" s="68" t="s">
        <v>312</v>
      </c>
      <c r="G15" s="78">
        <v>73.57</v>
      </c>
      <c r="H15" s="49">
        <f t="shared" si="2"/>
        <v>2.7728693761043908</v>
      </c>
      <c r="I15" s="50">
        <v>0.5</v>
      </c>
      <c r="J15" s="50">
        <v>0.51</v>
      </c>
      <c r="K15" s="51">
        <f t="shared" si="1"/>
        <v>2.0000000000000018</v>
      </c>
      <c r="L15" s="52">
        <v>39862</v>
      </c>
      <c r="M15" s="53">
        <v>39864</v>
      </c>
      <c r="N15" s="54">
        <v>39884</v>
      </c>
      <c r="O15" s="54" t="s">
        <v>469</v>
      </c>
      <c r="P15" s="55"/>
    </row>
    <row r="16" spans="1:16" ht="11.25" customHeight="1">
      <c r="A16" s="56" t="s">
        <v>149</v>
      </c>
      <c r="B16" s="57" t="s">
        <v>150</v>
      </c>
      <c r="C16" s="58" t="s">
        <v>443</v>
      </c>
      <c r="D16" s="59">
        <v>51</v>
      </c>
      <c r="E16" s="71" t="s">
        <v>312</v>
      </c>
      <c r="F16" s="73" t="s">
        <v>312</v>
      </c>
      <c r="G16" s="79">
        <v>34.6</v>
      </c>
      <c r="H16" s="60">
        <f t="shared" si="2"/>
        <v>7.8612716763005785</v>
      </c>
      <c r="I16" s="61">
        <v>0.67</v>
      </c>
      <c r="J16" s="61">
        <v>0.68</v>
      </c>
      <c r="K16" s="155">
        <f t="shared" si="1"/>
        <v>1.4925373134328401</v>
      </c>
      <c r="L16" s="74">
        <v>39869</v>
      </c>
      <c r="M16" s="75">
        <v>39871</v>
      </c>
      <c r="N16" s="63">
        <v>39892</v>
      </c>
      <c r="O16" s="63" t="s">
        <v>470</v>
      </c>
      <c r="P16" s="55"/>
    </row>
    <row r="17" spans="1:16" ht="11.25" customHeight="1">
      <c r="A17" s="35" t="s">
        <v>239</v>
      </c>
      <c r="B17" s="17" t="s">
        <v>240</v>
      </c>
      <c r="C17" s="36" t="s">
        <v>443</v>
      </c>
      <c r="D17" s="37">
        <v>50</v>
      </c>
      <c r="E17" s="67" t="s">
        <v>312</v>
      </c>
      <c r="F17" s="68" t="s">
        <v>312</v>
      </c>
      <c r="G17" s="77">
        <v>22.54</v>
      </c>
      <c r="H17" s="39">
        <f t="shared" si="2"/>
        <v>6.033717834960071</v>
      </c>
      <c r="I17" s="40">
        <v>0.335</v>
      </c>
      <c r="J17" s="40">
        <v>0.34</v>
      </c>
      <c r="K17" s="154">
        <f t="shared" si="1"/>
        <v>1.4925373134328401</v>
      </c>
      <c r="L17" s="42">
        <v>40128</v>
      </c>
      <c r="M17" s="43">
        <v>40130</v>
      </c>
      <c r="N17" s="44">
        <v>40148</v>
      </c>
      <c r="O17" s="44" t="s">
        <v>470</v>
      </c>
      <c r="P17" s="45"/>
    </row>
    <row r="18" spans="1:16" ht="11.25" customHeight="1">
      <c r="A18" s="46" t="s">
        <v>151</v>
      </c>
      <c r="B18" s="10" t="s">
        <v>152</v>
      </c>
      <c r="C18" s="47" t="s">
        <v>401</v>
      </c>
      <c r="D18" s="48">
        <v>49</v>
      </c>
      <c r="E18" s="67" t="s">
        <v>285</v>
      </c>
      <c r="F18" s="68" t="s">
        <v>285</v>
      </c>
      <c r="G18" s="78">
        <v>25.36</v>
      </c>
      <c r="H18" s="49">
        <f t="shared" si="2"/>
        <v>6.230283911671925</v>
      </c>
      <c r="I18" s="50">
        <v>0.39</v>
      </c>
      <c r="J18" s="50">
        <v>0.395</v>
      </c>
      <c r="K18" s="76">
        <f t="shared" si="1"/>
        <v>1.2820512820512775</v>
      </c>
      <c r="L18" s="52">
        <v>40072</v>
      </c>
      <c r="M18" s="53">
        <v>40074</v>
      </c>
      <c r="N18" s="54">
        <v>40101</v>
      </c>
      <c r="O18" s="54" t="s">
        <v>471</v>
      </c>
      <c r="P18" s="55"/>
    </row>
    <row r="19" spans="1:16" ht="11.25" customHeight="1">
      <c r="A19" s="46" t="s">
        <v>155</v>
      </c>
      <c r="B19" s="10" t="s">
        <v>156</v>
      </c>
      <c r="C19" s="47" t="s">
        <v>414</v>
      </c>
      <c r="D19" s="48">
        <v>47</v>
      </c>
      <c r="E19" s="67" t="s">
        <v>285</v>
      </c>
      <c r="F19" s="68" t="s">
        <v>285</v>
      </c>
      <c r="G19" s="78">
        <v>53.31</v>
      </c>
      <c r="H19" s="49">
        <f t="shared" si="2"/>
        <v>3.076345901331832</v>
      </c>
      <c r="I19" s="50">
        <v>0.38</v>
      </c>
      <c r="J19" s="50">
        <v>0.41</v>
      </c>
      <c r="K19" s="51">
        <f t="shared" si="1"/>
        <v>7.8947368421052655</v>
      </c>
      <c r="L19" s="52">
        <v>39884</v>
      </c>
      <c r="M19" s="53">
        <v>39887</v>
      </c>
      <c r="N19" s="54">
        <v>39904</v>
      </c>
      <c r="O19" s="54" t="s">
        <v>470</v>
      </c>
      <c r="P19" s="55"/>
    </row>
    <row r="20" spans="1:16" ht="11.25" customHeight="1">
      <c r="A20" s="46" t="s">
        <v>161</v>
      </c>
      <c r="B20" s="10" t="s">
        <v>162</v>
      </c>
      <c r="C20" s="47" t="s">
        <v>448</v>
      </c>
      <c r="D20" s="48">
        <v>47</v>
      </c>
      <c r="E20" s="67" t="s">
        <v>312</v>
      </c>
      <c r="F20" s="68" t="s">
        <v>312</v>
      </c>
      <c r="G20" s="78">
        <v>59.05</v>
      </c>
      <c r="H20" s="49">
        <f t="shared" si="2"/>
        <v>3.3192209991532597</v>
      </c>
      <c r="I20" s="50">
        <v>0.46</v>
      </c>
      <c r="J20" s="50">
        <v>0.49</v>
      </c>
      <c r="K20" s="51">
        <f t="shared" si="1"/>
        <v>6.521739130434767</v>
      </c>
      <c r="L20" s="52">
        <v>39955</v>
      </c>
      <c r="M20" s="53">
        <v>39959</v>
      </c>
      <c r="N20" s="54">
        <v>39973</v>
      </c>
      <c r="O20" s="54" t="s">
        <v>470</v>
      </c>
      <c r="P20" s="55"/>
    </row>
    <row r="21" spans="1:16" ht="11.25" customHeight="1">
      <c r="A21" s="56" t="s">
        <v>153</v>
      </c>
      <c r="B21" s="57" t="s">
        <v>154</v>
      </c>
      <c r="C21" s="58" t="s">
        <v>451</v>
      </c>
      <c r="D21" s="59">
        <v>47</v>
      </c>
      <c r="E21" s="67" t="s">
        <v>312</v>
      </c>
      <c r="F21" s="68" t="s">
        <v>285</v>
      </c>
      <c r="G21" s="79">
        <v>19.57</v>
      </c>
      <c r="H21" s="60">
        <f t="shared" si="2"/>
        <v>1.8395503321410323</v>
      </c>
      <c r="I21" s="61">
        <v>0.085</v>
      </c>
      <c r="J21" s="61">
        <v>0.09</v>
      </c>
      <c r="K21" s="62">
        <f t="shared" si="1"/>
        <v>5.88235294117645</v>
      </c>
      <c r="L21" s="74">
        <v>40009</v>
      </c>
      <c r="M21" s="75">
        <v>40011</v>
      </c>
      <c r="N21" s="63">
        <v>40025</v>
      </c>
      <c r="O21" s="54" t="s">
        <v>473</v>
      </c>
      <c r="P21" s="64"/>
    </row>
    <row r="22" spans="1:16" ht="11.25" customHeight="1">
      <c r="A22" s="35" t="s">
        <v>184</v>
      </c>
      <c r="B22" s="17" t="s">
        <v>185</v>
      </c>
      <c r="C22" s="36" t="s">
        <v>449</v>
      </c>
      <c r="D22" s="37">
        <v>46</v>
      </c>
      <c r="E22" s="65" t="s">
        <v>312</v>
      </c>
      <c r="F22" s="66" t="s">
        <v>312</v>
      </c>
      <c r="G22" s="77">
        <v>48.58</v>
      </c>
      <c r="H22" s="39">
        <f t="shared" si="2"/>
        <v>2.3466447097571015</v>
      </c>
      <c r="I22" s="40">
        <v>0.28</v>
      </c>
      <c r="J22" s="40">
        <v>0.285</v>
      </c>
      <c r="K22" s="154">
        <f t="shared" si="1"/>
        <v>1.7857142857142572</v>
      </c>
      <c r="L22" s="42">
        <v>39790</v>
      </c>
      <c r="M22" s="43">
        <v>39792</v>
      </c>
      <c r="N22" s="44">
        <v>39813</v>
      </c>
      <c r="O22" s="44" t="s">
        <v>470</v>
      </c>
      <c r="P22" s="45"/>
    </row>
    <row r="23" spans="1:16" ht="11.25" customHeight="1">
      <c r="A23" s="46" t="s">
        <v>157</v>
      </c>
      <c r="B23" s="10" t="s">
        <v>158</v>
      </c>
      <c r="C23" s="47" t="s">
        <v>415</v>
      </c>
      <c r="D23" s="48">
        <v>46</v>
      </c>
      <c r="E23" s="67" t="s">
        <v>285</v>
      </c>
      <c r="F23" s="68" t="s">
        <v>285</v>
      </c>
      <c r="G23" s="78">
        <v>78.63</v>
      </c>
      <c r="H23" s="49">
        <f t="shared" si="2"/>
        <v>2.2383314256645046</v>
      </c>
      <c r="I23" s="50">
        <v>0.4</v>
      </c>
      <c r="J23" s="50">
        <v>0.44</v>
      </c>
      <c r="K23" s="51">
        <f t="shared" si="1"/>
        <v>9.999999999999986</v>
      </c>
      <c r="L23" s="52">
        <v>39925</v>
      </c>
      <c r="M23" s="53">
        <v>39927</v>
      </c>
      <c r="N23" s="54">
        <v>39948</v>
      </c>
      <c r="O23" s="54" t="s">
        <v>471</v>
      </c>
      <c r="P23" s="55"/>
    </row>
    <row r="24" spans="1:16" ht="11.25" customHeight="1">
      <c r="A24" s="46" t="s">
        <v>279</v>
      </c>
      <c r="B24" s="10" t="s">
        <v>280</v>
      </c>
      <c r="C24" s="47" t="s">
        <v>417</v>
      </c>
      <c r="D24" s="48">
        <v>46</v>
      </c>
      <c r="E24" s="67" t="s">
        <v>312</v>
      </c>
      <c r="F24" s="68" t="s">
        <v>312</v>
      </c>
      <c r="G24" s="78">
        <v>52.77</v>
      </c>
      <c r="H24" s="49">
        <f t="shared" si="2"/>
        <v>1.4402122418040553</v>
      </c>
      <c r="I24" s="50">
        <v>0.1825</v>
      </c>
      <c r="J24" s="50">
        <v>0.19</v>
      </c>
      <c r="K24" s="51">
        <f t="shared" si="1"/>
        <v>4.109589041095885</v>
      </c>
      <c r="L24" s="52">
        <v>40053</v>
      </c>
      <c r="M24" s="53">
        <v>40057</v>
      </c>
      <c r="N24" s="54">
        <v>40071</v>
      </c>
      <c r="O24" s="54" t="s">
        <v>470</v>
      </c>
      <c r="P24" s="55"/>
    </row>
    <row r="25" spans="1:16" ht="11.25" customHeight="1">
      <c r="A25" s="46" t="s">
        <v>159</v>
      </c>
      <c r="B25" s="10" t="s">
        <v>160</v>
      </c>
      <c r="C25" s="47" t="s">
        <v>417</v>
      </c>
      <c r="D25" s="48">
        <v>45</v>
      </c>
      <c r="E25" s="67" t="s">
        <v>312</v>
      </c>
      <c r="F25" s="68" t="s">
        <v>312</v>
      </c>
      <c r="G25" s="78">
        <v>45.92</v>
      </c>
      <c r="H25" s="49">
        <f t="shared" si="2"/>
        <v>2.7003484320557494</v>
      </c>
      <c r="I25" s="50">
        <v>0.28</v>
      </c>
      <c r="J25" s="50">
        <v>0.31</v>
      </c>
      <c r="K25" s="51">
        <f t="shared" si="1"/>
        <v>10.714285714285698</v>
      </c>
      <c r="L25" s="101">
        <v>39717</v>
      </c>
      <c r="M25" s="102">
        <v>39721</v>
      </c>
      <c r="N25" s="103">
        <v>39735</v>
      </c>
      <c r="O25" s="54" t="s">
        <v>532</v>
      </c>
      <c r="P25" s="55"/>
    </row>
    <row r="26" spans="1:16" ht="11.25" customHeight="1">
      <c r="A26" s="56" t="s">
        <v>163</v>
      </c>
      <c r="B26" s="57" t="s">
        <v>164</v>
      </c>
      <c r="C26" s="58" t="s">
        <v>446</v>
      </c>
      <c r="D26" s="59">
        <v>44</v>
      </c>
      <c r="E26" s="106" t="s">
        <v>504</v>
      </c>
      <c r="F26" s="107" t="s">
        <v>504</v>
      </c>
      <c r="G26" s="79">
        <v>24.81</v>
      </c>
      <c r="H26" s="60">
        <f t="shared" si="2"/>
        <v>1.2898024989923418</v>
      </c>
      <c r="I26" s="209">
        <f>0.08/1.03</f>
        <v>0.07766990291262135</v>
      </c>
      <c r="J26" s="61">
        <v>0.08</v>
      </c>
      <c r="K26" s="62">
        <f t="shared" si="1"/>
        <v>3.0000000000000027</v>
      </c>
      <c r="L26" s="74">
        <v>39878</v>
      </c>
      <c r="M26" s="75">
        <v>39882</v>
      </c>
      <c r="N26" s="63">
        <v>39912</v>
      </c>
      <c r="O26" s="63" t="s">
        <v>473</v>
      </c>
      <c r="P26" s="194" t="s">
        <v>520</v>
      </c>
    </row>
    <row r="27" spans="1:16" ht="11.25" customHeight="1">
      <c r="A27" s="35" t="s">
        <v>167</v>
      </c>
      <c r="B27" s="17" t="s">
        <v>168</v>
      </c>
      <c r="C27" s="36" t="s">
        <v>401</v>
      </c>
      <c r="D27" s="170">
        <v>44</v>
      </c>
      <c r="E27" s="65" t="s">
        <v>285</v>
      </c>
      <c r="F27" s="66" t="s">
        <v>285</v>
      </c>
      <c r="G27" s="77">
        <v>48.52</v>
      </c>
      <c r="H27" s="39">
        <f t="shared" si="2"/>
        <v>2.8854080791426213</v>
      </c>
      <c r="I27" s="40">
        <v>0.33</v>
      </c>
      <c r="J27" s="40">
        <v>0.35</v>
      </c>
      <c r="K27" s="41">
        <f t="shared" si="1"/>
        <v>6.060606060606055</v>
      </c>
      <c r="L27" s="42">
        <v>39890</v>
      </c>
      <c r="M27" s="43">
        <v>39892</v>
      </c>
      <c r="N27" s="44">
        <v>39910</v>
      </c>
      <c r="O27" s="171" t="s">
        <v>484</v>
      </c>
      <c r="P27" s="45"/>
    </row>
    <row r="28" spans="1:16" ht="11.25" customHeight="1">
      <c r="A28" s="46" t="s">
        <v>176</v>
      </c>
      <c r="B28" s="10" t="s">
        <v>177</v>
      </c>
      <c r="C28" s="47" t="s">
        <v>447</v>
      </c>
      <c r="D28" s="48">
        <v>43</v>
      </c>
      <c r="E28" s="67" t="s">
        <v>312</v>
      </c>
      <c r="F28" s="68" t="s">
        <v>312</v>
      </c>
      <c r="G28" s="78">
        <v>36.46</v>
      </c>
      <c r="H28" s="49">
        <f t="shared" si="2"/>
        <v>2.084476138233681</v>
      </c>
      <c r="I28" s="50">
        <v>0.185</v>
      </c>
      <c r="J28" s="50">
        <v>0.19</v>
      </c>
      <c r="K28" s="51">
        <f t="shared" si="1"/>
        <v>2.7027027027026973</v>
      </c>
      <c r="L28" s="52">
        <v>39828</v>
      </c>
      <c r="M28" s="53">
        <v>39832</v>
      </c>
      <c r="N28" s="54">
        <v>39859</v>
      </c>
      <c r="O28" s="54" t="s">
        <v>470</v>
      </c>
      <c r="P28" s="55"/>
    </row>
    <row r="29" spans="1:16" ht="11.25" customHeight="1">
      <c r="A29" s="46" t="s">
        <v>165</v>
      </c>
      <c r="B29" s="10" t="s">
        <v>166</v>
      </c>
      <c r="C29" s="47" t="s">
        <v>400</v>
      </c>
      <c r="D29" s="48">
        <v>42</v>
      </c>
      <c r="E29" s="91" t="s">
        <v>504</v>
      </c>
      <c r="F29" s="82" t="s">
        <v>504</v>
      </c>
      <c r="G29" s="78">
        <v>18.78</v>
      </c>
      <c r="H29" s="49">
        <f t="shared" si="2"/>
        <v>2.768903088391906</v>
      </c>
      <c r="I29" s="50">
        <v>0.125</v>
      </c>
      <c r="J29" s="50">
        <v>0.13</v>
      </c>
      <c r="K29" s="51">
        <f t="shared" si="1"/>
        <v>4.0000000000000036</v>
      </c>
      <c r="L29" s="52">
        <v>39819</v>
      </c>
      <c r="M29" s="53">
        <v>39821</v>
      </c>
      <c r="N29" s="54">
        <v>39846</v>
      </c>
      <c r="O29" s="54" t="s">
        <v>470</v>
      </c>
      <c r="P29" s="55"/>
    </row>
    <row r="30" spans="1:16" ht="11.25" customHeight="1">
      <c r="A30" s="46" t="s">
        <v>169</v>
      </c>
      <c r="B30" s="10" t="s">
        <v>170</v>
      </c>
      <c r="C30" s="47" t="s">
        <v>404</v>
      </c>
      <c r="D30" s="48">
        <v>42</v>
      </c>
      <c r="E30" s="67" t="s">
        <v>312</v>
      </c>
      <c r="F30" s="68" t="s">
        <v>312</v>
      </c>
      <c r="G30" s="78">
        <v>36.57</v>
      </c>
      <c r="H30" s="49">
        <f t="shared" si="2"/>
        <v>3.226688542521192</v>
      </c>
      <c r="I30" s="50">
        <v>0.2925</v>
      </c>
      <c r="J30" s="50">
        <v>0.295</v>
      </c>
      <c r="K30" s="76">
        <f t="shared" si="1"/>
        <v>0.8547008547008517</v>
      </c>
      <c r="L30" s="52">
        <v>39849</v>
      </c>
      <c r="M30" s="53">
        <v>39853</v>
      </c>
      <c r="N30" s="54">
        <v>39864</v>
      </c>
      <c r="O30" s="54" t="s">
        <v>470</v>
      </c>
      <c r="P30" s="55"/>
    </row>
    <row r="31" spans="1:16" ht="11.25" customHeight="1">
      <c r="A31" s="56" t="s">
        <v>323</v>
      </c>
      <c r="B31" s="57" t="s">
        <v>324</v>
      </c>
      <c r="C31" s="58" t="s">
        <v>404</v>
      </c>
      <c r="D31" s="59">
        <v>42</v>
      </c>
      <c r="E31" s="106" t="s">
        <v>504</v>
      </c>
      <c r="F31" s="107" t="s">
        <v>504</v>
      </c>
      <c r="G31" s="79">
        <v>21.77</v>
      </c>
      <c r="H31" s="60">
        <f t="shared" si="0"/>
        <v>3.0316949931097845</v>
      </c>
      <c r="I31" s="61">
        <v>0.16125</v>
      </c>
      <c r="J31" s="61">
        <v>0.165</v>
      </c>
      <c r="K31" s="62">
        <f t="shared" si="1"/>
        <v>2.3255813953488413</v>
      </c>
      <c r="L31" s="74">
        <v>39849</v>
      </c>
      <c r="M31" s="75">
        <v>39853</v>
      </c>
      <c r="N31" s="63">
        <v>39873</v>
      </c>
      <c r="O31" s="54" t="s">
        <v>473</v>
      </c>
      <c r="P31" s="64"/>
    </row>
    <row r="32" spans="1:16" ht="11.25" customHeight="1">
      <c r="A32" s="35" t="s">
        <v>178</v>
      </c>
      <c r="B32" s="17" t="s">
        <v>179</v>
      </c>
      <c r="C32" s="36" t="s">
        <v>399</v>
      </c>
      <c r="D32" s="37">
        <v>42</v>
      </c>
      <c r="E32" s="65" t="s">
        <v>285</v>
      </c>
      <c r="F32" s="66" t="s">
        <v>285</v>
      </c>
      <c r="G32" s="77">
        <v>34.01</v>
      </c>
      <c r="H32" s="39">
        <f t="shared" si="0"/>
        <v>5.76301087915319</v>
      </c>
      <c r="I32" s="40">
        <v>0.47</v>
      </c>
      <c r="J32" s="40">
        <v>0.49</v>
      </c>
      <c r="K32" s="41">
        <f t="shared" si="1"/>
        <v>4.255319148936176</v>
      </c>
      <c r="L32" s="42">
        <v>39855</v>
      </c>
      <c r="M32" s="43">
        <v>39857</v>
      </c>
      <c r="N32" s="44">
        <v>39882</v>
      </c>
      <c r="O32" s="44" t="s">
        <v>470</v>
      </c>
      <c r="P32" s="45"/>
    </row>
    <row r="33" spans="1:16" ht="11.25" customHeight="1">
      <c r="A33" s="46" t="s">
        <v>206</v>
      </c>
      <c r="B33" s="10" t="s">
        <v>207</v>
      </c>
      <c r="C33" s="47" t="s">
        <v>422</v>
      </c>
      <c r="D33" s="48">
        <v>42</v>
      </c>
      <c r="E33" s="67" t="s">
        <v>285</v>
      </c>
      <c r="F33" s="68" t="s">
        <v>285</v>
      </c>
      <c r="G33" s="78">
        <v>48.43</v>
      </c>
      <c r="H33" s="49">
        <f t="shared" si="0"/>
        <v>1.4040883749741895</v>
      </c>
      <c r="I33" s="50">
        <v>0.16</v>
      </c>
      <c r="J33" s="50">
        <v>0.17</v>
      </c>
      <c r="K33" s="51">
        <f t="shared" si="1"/>
        <v>6.25</v>
      </c>
      <c r="L33" s="52">
        <v>40043</v>
      </c>
      <c r="M33" s="53">
        <v>40045</v>
      </c>
      <c r="N33" s="54">
        <v>40066</v>
      </c>
      <c r="O33" s="54" t="s">
        <v>473</v>
      </c>
      <c r="P33" s="55"/>
    </row>
    <row r="34" spans="1:16" ht="11.25" customHeight="1">
      <c r="A34" s="46" t="s">
        <v>180</v>
      </c>
      <c r="B34" s="10" t="s">
        <v>181</v>
      </c>
      <c r="C34" s="47" t="s">
        <v>462</v>
      </c>
      <c r="D34" s="48">
        <v>42</v>
      </c>
      <c r="E34" s="67" t="s">
        <v>285</v>
      </c>
      <c r="F34" s="68" t="s">
        <v>285</v>
      </c>
      <c r="G34" s="78">
        <v>45.23</v>
      </c>
      <c r="H34" s="49">
        <f t="shared" si="0"/>
        <v>2.9184169798806106</v>
      </c>
      <c r="I34" s="50">
        <v>0.32</v>
      </c>
      <c r="J34" s="50">
        <v>0.33</v>
      </c>
      <c r="K34" s="51">
        <f t="shared" si="1"/>
        <v>3.125</v>
      </c>
      <c r="L34" s="52">
        <v>40058</v>
      </c>
      <c r="M34" s="53">
        <v>40060</v>
      </c>
      <c r="N34" s="54">
        <v>40078</v>
      </c>
      <c r="O34" s="54" t="s">
        <v>470</v>
      </c>
      <c r="P34" s="55"/>
    </row>
    <row r="35" spans="1:16" ht="11.25" customHeight="1">
      <c r="A35" s="46" t="s">
        <v>171</v>
      </c>
      <c r="B35" s="10" t="s">
        <v>173</v>
      </c>
      <c r="C35" s="47" t="s">
        <v>423</v>
      </c>
      <c r="D35" s="48">
        <v>42</v>
      </c>
      <c r="E35" s="67" t="s">
        <v>312</v>
      </c>
      <c r="F35" s="68" t="s">
        <v>312</v>
      </c>
      <c r="G35" s="78">
        <v>59.03</v>
      </c>
      <c r="H35" s="49">
        <f t="shared" si="0"/>
        <v>4.472302219210571</v>
      </c>
      <c r="I35" s="50">
        <v>0.65</v>
      </c>
      <c r="J35" s="50">
        <v>0.66</v>
      </c>
      <c r="K35" s="76">
        <f t="shared" si="1"/>
        <v>1.538461538461533</v>
      </c>
      <c r="L35" s="52">
        <v>40077</v>
      </c>
      <c r="M35" s="53">
        <v>40079</v>
      </c>
      <c r="N35" s="54">
        <v>40101</v>
      </c>
      <c r="O35" s="54" t="s">
        <v>471</v>
      </c>
      <c r="P35" s="55"/>
    </row>
    <row r="36" spans="1:16" ht="11.25" customHeight="1">
      <c r="A36" s="56" t="s">
        <v>325</v>
      </c>
      <c r="B36" s="57" t="s">
        <v>326</v>
      </c>
      <c r="C36" s="58" t="s">
        <v>413</v>
      </c>
      <c r="D36" s="59">
        <v>42</v>
      </c>
      <c r="E36" s="106" t="s">
        <v>504</v>
      </c>
      <c r="F36" s="107" t="s">
        <v>504</v>
      </c>
      <c r="G36" s="79">
        <v>57.24</v>
      </c>
      <c r="H36" s="60">
        <f t="shared" si="2"/>
        <v>1.6771488469601674</v>
      </c>
      <c r="I36" s="61">
        <v>0.22</v>
      </c>
      <c r="J36" s="61">
        <v>0.24</v>
      </c>
      <c r="K36" s="62">
        <f t="shared" si="1"/>
        <v>9.090909090909083</v>
      </c>
      <c r="L36" s="74">
        <v>40142</v>
      </c>
      <c r="M36" s="75">
        <v>40147</v>
      </c>
      <c r="N36" s="63">
        <v>40162</v>
      </c>
      <c r="O36" s="63" t="s">
        <v>470</v>
      </c>
      <c r="P36" s="64"/>
    </row>
    <row r="37" spans="1:16" ht="11.25" customHeight="1">
      <c r="A37" s="35" t="s">
        <v>182</v>
      </c>
      <c r="B37" s="17" t="s">
        <v>183</v>
      </c>
      <c r="C37" s="36" t="s">
        <v>406</v>
      </c>
      <c r="D37" s="37">
        <v>41</v>
      </c>
      <c r="E37" s="156" t="s">
        <v>504</v>
      </c>
      <c r="F37" s="83" t="s">
        <v>504</v>
      </c>
      <c r="G37" s="77">
        <v>38.36</v>
      </c>
      <c r="H37" s="39">
        <f t="shared" si="0"/>
        <v>2.502606882168926</v>
      </c>
      <c r="I37" s="206">
        <v>0.23809523809523808</v>
      </c>
      <c r="J37" s="40">
        <v>0.24</v>
      </c>
      <c r="K37" s="154">
        <f t="shared" si="1"/>
        <v>0.8000000000000007</v>
      </c>
      <c r="L37" s="42">
        <v>39878</v>
      </c>
      <c r="M37" s="43">
        <v>39882</v>
      </c>
      <c r="N37" s="44">
        <v>39899</v>
      </c>
      <c r="O37" s="44" t="s">
        <v>470</v>
      </c>
      <c r="P37" s="208" t="s">
        <v>520</v>
      </c>
    </row>
    <row r="38" spans="1:16" ht="11.25" customHeight="1">
      <c r="A38" s="46" t="s">
        <v>174</v>
      </c>
      <c r="B38" s="10" t="s">
        <v>175</v>
      </c>
      <c r="C38" s="47" t="s">
        <v>445</v>
      </c>
      <c r="D38" s="48">
        <v>40</v>
      </c>
      <c r="E38" s="67" t="s">
        <v>312</v>
      </c>
      <c r="F38" s="68" t="s">
        <v>312</v>
      </c>
      <c r="G38" s="78">
        <v>19.11</v>
      </c>
      <c r="H38" s="49">
        <f t="shared" si="0"/>
        <v>1.4233385661957092</v>
      </c>
      <c r="I38" s="50">
        <v>0.066</v>
      </c>
      <c r="J38" s="50">
        <v>0.068</v>
      </c>
      <c r="K38" s="51">
        <f t="shared" si="1"/>
        <v>3.0303030303030276</v>
      </c>
      <c r="L38" s="52">
        <v>39931</v>
      </c>
      <c r="M38" s="53">
        <v>39933</v>
      </c>
      <c r="N38" s="54">
        <v>39947</v>
      </c>
      <c r="O38" s="54" t="s">
        <v>473</v>
      </c>
      <c r="P38" s="55"/>
    </row>
    <row r="39" spans="1:16" ht="11.25" customHeight="1">
      <c r="A39" s="46" t="s">
        <v>281</v>
      </c>
      <c r="B39" s="10" t="s">
        <v>282</v>
      </c>
      <c r="C39" s="47" t="s">
        <v>404</v>
      </c>
      <c r="D39" s="48">
        <v>40</v>
      </c>
      <c r="E39" s="67" t="s">
        <v>312</v>
      </c>
      <c r="F39" s="68" t="s">
        <v>312</v>
      </c>
      <c r="G39" s="78">
        <v>22.3</v>
      </c>
      <c r="H39" s="49">
        <f t="shared" si="0"/>
        <v>4.080717488789238</v>
      </c>
      <c r="I39" s="50">
        <v>0.2225</v>
      </c>
      <c r="J39" s="50">
        <v>0.2275</v>
      </c>
      <c r="K39" s="51">
        <f aca="true" t="shared" si="3" ref="K39:K70">((J39/I39)-1)*100</f>
        <v>2.2471910112359605</v>
      </c>
      <c r="L39" s="52">
        <v>40053</v>
      </c>
      <c r="M39" s="53">
        <v>40057</v>
      </c>
      <c r="N39" s="54">
        <v>40071</v>
      </c>
      <c r="O39" s="54" t="s">
        <v>470</v>
      </c>
      <c r="P39" s="55"/>
    </row>
    <row r="40" spans="1:16" ht="11.25" customHeight="1">
      <c r="A40" s="46" t="s">
        <v>194</v>
      </c>
      <c r="B40" s="10" t="s">
        <v>195</v>
      </c>
      <c r="C40" s="47" t="s">
        <v>410</v>
      </c>
      <c r="D40" s="48">
        <v>39</v>
      </c>
      <c r="E40" s="67" t="s">
        <v>312</v>
      </c>
      <c r="F40" s="68" t="s">
        <v>312</v>
      </c>
      <c r="G40" s="78">
        <v>24.37</v>
      </c>
      <c r="H40" s="49">
        <f t="shared" si="0"/>
        <v>5.826836274107508</v>
      </c>
      <c r="I40" s="50">
        <v>0.35</v>
      </c>
      <c r="J40" s="50">
        <v>0.355</v>
      </c>
      <c r="K40" s="76">
        <f t="shared" si="3"/>
        <v>1.4285714285714235</v>
      </c>
      <c r="L40" s="52">
        <v>39855</v>
      </c>
      <c r="M40" s="53">
        <v>39857</v>
      </c>
      <c r="N40" s="54">
        <v>39873</v>
      </c>
      <c r="O40" s="54" t="s">
        <v>470</v>
      </c>
      <c r="P40" s="188"/>
    </row>
    <row r="41" spans="1:16" ht="11.25" customHeight="1">
      <c r="A41" s="56" t="s">
        <v>200</v>
      </c>
      <c r="B41" s="57" t="s">
        <v>201</v>
      </c>
      <c r="C41" s="58" t="s">
        <v>420</v>
      </c>
      <c r="D41" s="59">
        <v>39</v>
      </c>
      <c r="E41" s="71" t="s">
        <v>312</v>
      </c>
      <c r="F41" s="73" t="s">
        <v>312</v>
      </c>
      <c r="G41" s="79">
        <v>45.34</v>
      </c>
      <c r="H41" s="60">
        <f t="shared" si="0"/>
        <v>2.9554477282752534</v>
      </c>
      <c r="I41" s="61">
        <v>0.325</v>
      </c>
      <c r="J41" s="61">
        <v>0.335</v>
      </c>
      <c r="K41" s="62">
        <f t="shared" si="3"/>
        <v>3.076923076923088</v>
      </c>
      <c r="L41" s="74">
        <v>39990</v>
      </c>
      <c r="M41" s="75">
        <v>39994</v>
      </c>
      <c r="N41" s="63">
        <v>40009</v>
      </c>
      <c r="O41" s="63" t="s">
        <v>470</v>
      </c>
      <c r="P41" s="64"/>
    </row>
    <row r="42" spans="1:16" ht="11.25" customHeight="1">
      <c r="A42" s="35" t="s">
        <v>186</v>
      </c>
      <c r="B42" s="17" t="s">
        <v>187</v>
      </c>
      <c r="C42" s="36" t="s">
        <v>423</v>
      </c>
      <c r="D42" s="37">
        <v>38</v>
      </c>
      <c r="E42" s="65" t="s">
        <v>312</v>
      </c>
      <c r="F42" s="66" t="s">
        <v>312</v>
      </c>
      <c r="G42" s="77">
        <v>26.7</v>
      </c>
      <c r="H42" s="39">
        <f t="shared" si="0"/>
        <v>6.47940074906367</v>
      </c>
      <c r="I42" s="40">
        <v>0.4225</v>
      </c>
      <c r="J42" s="40">
        <v>0.4325</v>
      </c>
      <c r="K42" s="41">
        <f t="shared" si="3"/>
        <v>2.366863905325456</v>
      </c>
      <c r="L42" s="127">
        <v>39611</v>
      </c>
      <c r="M42" s="128">
        <v>39615</v>
      </c>
      <c r="N42" s="129">
        <v>39629</v>
      </c>
      <c r="O42" s="44" t="s">
        <v>470</v>
      </c>
      <c r="P42" s="45"/>
    </row>
    <row r="43" spans="1:16" ht="11.25" customHeight="1">
      <c r="A43" s="46" t="s">
        <v>259</v>
      </c>
      <c r="B43" s="10" t="s">
        <v>260</v>
      </c>
      <c r="C43" s="47" t="s">
        <v>463</v>
      </c>
      <c r="D43" s="48">
        <v>38</v>
      </c>
      <c r="E43" s="67" t="s">
        <v>312</v>
      </c>
      <c r="F43" s="68" t="s">
        <v>285</v>
      </c>
      <c r="G43" s="78">
        <v>26.45</v>
      </c>
      <c r="H43" s="49">
        <f t="shared" si="0"/>
        <v>3.6294896030245742</v>
      </c>
      <c r="I43" s="50">
        <v>0.22</v>
      </c>
      <c r="J43" s="50">
        <v>0.24</v>
      </c>
      <c r="K43" s="51">
        <f t="shared" si="3"/>
        <v>9.090909090909083</v>
      </c>
      <c r="L43" s="52">
        <v>39812</v>
      </c>
      <c r="M43" s="53">
        <v>39815</v>
      </c>
      <c r="N43" s="54">
        <v>39836</v>
      </c>
      <c r="O43" s="54" t="s">
        <v>470</v>
      </c>
      <c r="P43" s="55"/>
    </row>
    <row r="44" spans="1:16" ht="11.25" customHeight="1">
      <c r="A44" s="46" t="s">
        <v>190</v>
      </c>
      <c r="B44" s="10" t="s">
        <v>191</v>
      </c>
      <c r="C44" s="47" t="s">
        <v>403</v>
      </c>
      <c r="D44" s="48">
        <v>38</v>
      </c>
      <c r="E44" s="67" t="s">
        <v>312</v>
      </c>
      <c r="F44" s="68" t="s">
        <v>312</v>
      </c>
      <c r="G44" s="78">
        <v>41.59</v>
      </c>
      <c r="H44" s="49">
        <f t="shared" si="0"/>
        <v>4.4241404183698</v>
      </c>
      <c r="I44" s="50">
        <v>0.45</v>
      </c>
      <c r="J44" s="50">
        <v>0.46</v>
      </c>
      <c r="K44" s="51">
        <f t="shared" si="3"/>
        <v>2.2222222222222143</v>
      </c>
      <c r="L44" s="52">
        <v>39821</v>
      </c>
      <c r="M44" s="53">
        <v>39825</v>
      </c>
      <c r="N44" s="54">
        <v>39853</v>
      </c>
      <c r="O44" s="54" t="s">
        <v>470</v>
      </c>
      <c r="P44" s="55"/>
    </row>
    <row r="45" spans="1:16" ht="11.25" customHeight="1">
      <c r="A45" s="46" t="s">
        <v>424</v>
      </c>
      <c r="B45" s="10" t="s">
        <v>425</v>
      </c>
      <c r="C45" s="47" t="s">
        <v>426</v>
      </c>
      <c r="D45" s="48">
        <v>38</v>
      </c>
      <c r="E45" s="91" t="s">
        <v>504</v>
      </c>
      <c r="F45" s="82" t="s">
        <v>504</v>
      </c>
      <c r="G45" s="78">
        <v>12.25</v>
      </c>
      <c r="H45" s="49">
        <f t="shared" si="0"/>
        <v>5.061224489795918</v>
      </c>
      <c r="I45" s="50">
        <v>0.15</v>
      </c>
      <c r="J45" s="50">
        <v>0.155</v>
      </c>
      <c r="K45" s="51">
        <f t="shared" si="3"/>
        <v>3.3333333333333437</v>
      </c>
      <c r="L45" s="52">
        <v>39923</v>
      </c>
      <c r="M45" s="53">
        <v>39925</v>
      </c>
      <c r="N45" s="54">
        <v>39946</v>
      </c>
      <c r="O45" s="54" t="s">
        <v>470</v>
      </c>
      <c r="P45" s="55"/>
    </row>
    <row r="46" spans="1:16" ht="11.25" customHeight="1">
      <c r="A46" s="56" t="s">
        <v>196</v>
      </c>
      <c r="B46" s="57" t="s">
        <v>197</v>
      </c>
      <c r="C46" s="58" t="s">
        <v>465</v>
      </c>
      <c r="D46" s="59">
        <v>38</v>
      </c>
      <c r="E46" s="106" t="s">
        <v>504</v>
      </c>
      <c r="F46" s="107" t="s">
        <v>504</v>
      </c>
      <c r="G46" s="79">
        <v>93.73</v>
      </c>
      <c r="H46" s="60">
        <f t="shared" si="0"/>
        <v>1.9630854582310893</v>
      </c>
      <c r="I46" s="61">
        <v>0.4</v>
      </c>
      <c r="J46" s="61">
        <v>0.46</v>
      </c>
      <c r="K46" s="62">
        <f t="shared" si="3"/>
        <v>14.999999999999991</v>
      </c>
      <c r="L46" s="74">
        <v>39940</v>
      </c>
      <c r="M46" s="75">
        <v>39944</v>
      </c>
      <c r="N46" s="63">
        <v>39965</v>
      </c>
      <c r="O46" s="63" t="s">
        <v>470</v>
      </c>
      <c r="P46" s="64"/>
    </row>
    <row r="47" spans="1:16" ht="11.25" customHeight="1">
      <c r="A47" s="35" t="s">
        <v>192</v>
      </c>
      <c r="B47" s="17" t="s">
        <v>193</v>
      </c>
      <c r="C47" s="36" t="s">
        <v>408</v>
      </c>
      <c r="D47" s="37">
        <v>38</v>
      </c>
      <c r="E47" s="65" t="s">
        <v>312</v>
      </c>
      <c r="F47" s="66" t="s">
        <v>285</v>
      </c>
      <c r="G47" s="77">
        <v>75.07</v>
      </c>
      <c r="H47" s="39">
        <f t="shared" si="0"/>
        <v>0.9058212335153857</v>
      </c>
      <c r="I47" s="40">
        <v>0.16</v>
      </c>
      <c r="J47" s="40">
        <v>0.17</v>
      </c>
      <c r="K47" s="41">
        <f t="shared" si="3"/>
        <v>6.25</v>
      </c>
      <c r="L47" s="42">
        <v>40010</v>
      </c>
      <c r="M47" s="43">
        <v>40014</v>
      </c>
      <c r="N47" s="44">
        <v>40025</v>
      </c>
      <c r="O47" s="44" t="s">
        <v>470</v>
      </c>
      <c r="P47" s="45"/>
    </row>
    <row r="48" spans="1:16" ht="11.25" customHeight="1">
      <c r="A48" s="46" t="s">
        <v>198</v>
      </c>
      <c r="B48" s="10" t="s">
        <v>199</v>
      </c>
      <c r="C48" s="47" t="s">
        <v>450</v>
      </c>
      <c r="D48" s="48">
        <v>38</v>
      </c>
      <c r="E48" s="91" t="s">
        <v>504</v>
      </c>
      <c r="F48" s="82" t="s">
        <v>504</v>
      </c>
      <c r="G48" s="78">
        <v>19.33</v>
      </c>
      <c r="H48" s="49">
        <f t="shared" si="0"/>
        <v>5.380237972064149</v>
      </c>
      <c r="I48" s="50">
        <v>0.25</v>
      </c>
      <c r="J48" s="50">
        <v>0.26</v>
      </c>
      <c r="K48" s="51">
        <f t="shared" si="3"/>
        <v>4.0000000000000036</v>
      </c>
      <c r="L48" s="52">
        <v>40067</v>
      </c>
      <c r="M48" s="53">
        <v>40071</v>
      </c>
      <c r="N48" s="54">
        <v>40101</v>
      </c>
      <c r="O48" s="54" t="s">
        <v>469</v>
      </c>
      <c r="P48" s="188"/>
    </row>
    <row r="49" spans="1:16" ht="11.25" customHeight="1">
      <c r="A49" s="46" t="s">
        <v>204</v>
      </c>
      <c r="B49" s="10" t="s">
        <v>205</v>
      </c>
      <c r="C49" s="47" t="s">
        <v>398</v>
      </c>
      <c r="D49" s="48">
        <v>38</v>
      </c>
      <c r="E49" s="67" t="s">
        <v>312</v>
      </c>
      <c r="F49" s="68" t="s">
        <v>285</v>
      </c>
      <c r="G49" s="78">
        <v>56.43</v>
      </c>
      <c r="H49" s="49">
        <f t="shared" si="0"/>
        <v>3.8277511961722492</v>
      </c>
      <c r="I49" s="50">
        <v>0.53</v>
      </c>
      <c r="J49" s="50">
        <v>0.54</v>
      </c>
      <c r="K49" s="76">
        <f t="shared" si="3"/>
        <v>1.8867924528301883</v>
      </c>
      <c r="L49" s="52">
        <v>40123</v>
      </c>
      <c r="M49" s="53">
        <v>40127</v>
      </c>
      <c r="N49" s="54">
        <v>40158</v>
      </c>
      <c r="O49" s="54" t="s">
        <v>470</v>
      </c>
      <c r="P49" s="55"/>
    </row>
    <row r="50" spans="1:16" ht="11.25" customHeight="1">
      <c r="A50" s="46" t="s">
        <v>216</v>
      </c>
      <c r="B50" s="10" t="s">
        <v>217</v>
      </c>
      <c r="C50" s="47" t="s">
        <v>417</v>
      </c>
      <c r="D50" s="48">
        <v>37</v>
      </c>
      <c r="E50" s="67" t="s">
        <v>312</v>
      </c>
      <c r="F50" s="68" t="s">
        <v>312</v>
      </c>
      <c r="G50" s="78">
        <v>26.66</v>
      </c>
      <c r="H50" s="49">
        <f t="shared" si="0"/>
        <v>1.9504876219054765</v>
      </c>
      <c r="I50" s="50">
        <v>0.12</v>
      </c>
      <c r="J50" s="50">
        <v>0.13</v>
      </c>
      <c r="K50" s="51">
        <f t="shared" si="3"/>
        <v>8.333333333333348</v>
      </c>
      <c r="L50" s="101">
        <v>39505</v>
      </c>
      <c r="M50" s="102">
        <v>39507</v>
      </c>
      <c r="N50" s="103">
        <v>39524</v>
      </c>
      <c r="O50" s="54" t="s">
        <v>470</v>
      </c>
      <c r="P50" s="55"/>
    </row>
    <row r="51" spans="1:16" ht="11.25" customHeight="1">
      <c r="A51" s="56" t="s">
        <v>188</v>
      </c>
      <c r="B51" s="57" t="s">
        <v>189</v>
      </c>
      <c r="C51" s="58" t="s">
        <v>454</v>
      </c>
      <c r="D51" s="172">
        <v>37</v>
      </c>
      <c r="E51" s="106" t="s">
        <v>504</v>
      </c>
      <c r="F51" s="107" t="s">
        <v>504</v>
      </c>
      <c r="G51" s="79">
        <v>25.49</v>
      </c>
      <c r="H51" s="60">
        <f t="shared" si="0"/>
        <v>3.7661828167908986</v>
      </c>
      <c r="I51" s="61">
        <v>0.22</v>
      </c>
      <c r="J51" s="61">
        <v>0.24</v>
      </c>
      <c r="K51" s="62">
        <f t="shared" si="3"/>
        <v>9.090909090909083</v>
      </c>
      <c r="L51" s="167">
        <v>39589</v>
      </c>
      <c r="M51" s="168">
        <v>39591</v>
      </c>
      <c r="N51" s="169">
        <v>39609</v>
      </c>
      <c r="O51" s="203" t="s">
        <v>484</v>
      </c>
      <c r="P51" s="64"/>
    </row>
    <row r="52" spans="1:16" ht="11.25" customHeight="1">
      <c r="A52" s="35" t="s">
        <v>251</v>
      </c>
      <c r="B52" s="17" t="s">
        <v>252</v>
      </c>
      <c r="C52" s="36" t="s">
        <v>421</v>
      </c>
      <c r="D52" s="37">
        <v>37</v>
      </c>
      <c r="E52" s="156" t="s">
        <v>504</v>
      </c>
      <c r="F52" s="83" t="s">
        <v>504</v>
      </c>
      <c r="G52" s="77">
        <v>38.02</v>
      </c>
      <c r="H52" s="39">
        <f t="shared" si="0"/>
        <v>0.5260389268805892</v>
      </c>
      <c r="I52" s="40">
        <v>0.045</v>
      </c>
      <c r="J52" s="40">
        <v>0.05</v>
      </c>
      <c r="K52" s="41">
        <f t="shared" si="3"/>
        <v>11.111111111111116</v>
      </c>
      <c r="L52" s="127">
        <v>39671</v>
      </c>
      <c r="M52" s="128">
        <v>39673</v>
      </c>
      <c r="N52" s="129">
        <v>39693</v>
      </c>
      <c r="O52" s="44" t="s">
        <v>473</v>
      </c>
      <c r="P52" s="45"/>
    </row>
    <row r="53" spans="1:16" ht="11.25" customHeight="1">
      <c r="A53" s="46" t="s">
        <v>208</v>
      </c>
      <c r="B53" s="10" t="s">
        <v>209</v>
      </c>
      <c r="C53" s="47" t="s">
        <v>467</v>
      </c>
      <c r="D53" s="48">
        <v>37</v>
      </c>
      <c r="E53" s="91" t="s">
        <v>504</v>
      </c>
      <c r="F53" s="82" t="s">
        <v>504</v>
      </c>
      <c r="G53" s="78">
        <v>328</v>
      </c>
      <c r="H53" s="49">
        <f t="shared" si="0"/>
        <v>0.4817073170731707</v>
      </c>
      <c r="I53" s="50">
        <v>0.385</v>
      </c>
      <c r="J53" s="50">
        <v>0.395</v>
      </c>
      <c r="K53" s="51">
        <f t="shared" si="3"/>
        <v>2.5974025974025983</v>
      </c>
      <c r="L53" s="52">
        <v>39847</v>
      </c>
      <c r="M53" s="53">
        <v>39849</v>
      </c>
      <c r="N53" s="54">
        <v>39877</v>
      </c>
      <c r="O53" s="70" t="s">
        <v>484</v>
      </c>
      <c r="P53" s="55"/>
    </row>
    <row r="54" spans="1:16" ht="11.25" customHeight="1">
      <c r="A54" s="46" t="s">
        <v>231</v>
      </c>
      <c r="B54" s="10" t="s">
        <v>232</v>
      </c>
      <c r="C54" s="47" t="s">
        <v>415</v>
      </c>
      <c r="D54" s="48">
        <v>37</v>
      </c>
      <c r="E54" s="67" t="s">
        <v>285</v>
      </c>
      <c r="F54" s="68" t="s">
        <v>312</v>
      </c>
      <c r="G54" s="78">
        <v>61.16</v>
      </c>
      <c r="H54" s="49">
        <f t="shared" si="0"/>
        <v>3.9241334205362985</v>
      </c>
      <c r="I54" s="50">
        <v>0.58</v>
      </c>
      <c r="J54" s="50">
        <v>0.6</v>
      </c>
      <c r="K54" s="51">
        <f t="shared" si="3"/>
        <v>3.4482758620689724</v>
      </c>
      <c r="L54" s="52">
        <v>39876</v>
      </c>
      <c r="M54" s="53">
        <v>39878</v>
      </c>
      <c r="N54" s="54">
        <v>39905</v>
      </c>
      <c r="O54" s="54" t="s">
        <v>470</v>
      </c>
      <c r="P54" s="55"/>
    </row>
    <row r="55" spans="1:16" ht="11.25" customHeight="1">
      <c r="A55" s="46" t="s">
        <v>210</v>
      </c>
      <c r="B55" s="10" t="s">
        <v>211</v>
      </c>
      <c r="C55" s="47" t="s">
        <v>399</v>
      </c>
      <c r="D55" s="48">
        <v>37</v>
      </c>
      <c r="E55" s="67" t="s">
        <v>312</v>
      </c>
      <c r="F55" s="68" t="s">
        <v>312</v>
      </c>
      <c r="G55" s="78">
        <v>50.57</v>
      </c>
      <c r="H55" s="49">
        <f t="shared" si="0"/>
        <v>3.163931184496737</v>
      </c>
      <c r="I55" s="50">
        <v>0.36</v>
      </c>
      <c r="J55" s="50">
        <v>0.4</v>
      </c>
      <c r="K55" s="51">
        <f t="shared" si="3"/>
        <v>11.111111111111116</v>
      </c>
      <c r="L55" s="52">
        <v>39916</v>
      </c>
      <c r="M55" s="53">
        <v>39918</v>
      </c>
      <c r="N55" s="54">
        <v>39948</v>
      </c>
      <c r="O55" s="54" t="s">
        <v>470</v>
      </c>
      <c r="P55" s="55"/>
    </row>
    <row r="56" spans="1:16" ht="11.25" customHeight="1">
      <c r="A56" s="56" t="s">
        <v>202</v>
      </c>
      <c r="B56" s="57" t="s">
        <v>203</v>
      </c>
      <c r="C56" s="58" t="s">
        <v>456</v>
      </c>
      <c r="D56" s="59">
        <v>37</v>
      </c>
      <c r="E56" s="71" t="s">
        <v>312</v>
      </c>
      <c r="F56" s="73" t="s">
        <v>312</v>
      </c>
      <c r="G56" s="79">
        <v>60.55</v>
      </c>
      <c r="H56" s="60">
        <f t="shared" si="0"/>
        <v>2.9727497935590423</v>
      </c>
      <c r="I56" s="61">
        <v>0.425</v>
      </c>
      <c r="J56" s="61">
        <v>0.45</v>
      </c>
      <c r="K56" s="62">
        <f t="shared" si="3"/>
        <v>5.882352941176472</v>
      </c>
      <c r="L56" s="74">
        <v>39967</v>
      </c>
      <c r="M56" s="75">
        <v>39969</v>
      </c>
      <c r="N56" s="63">
        <v>39994</v>
      </c>
      <c r="O56" s="63" t="s">
        <v>470</v>
      </c>
      <c r="P56" s="64"/>
    </row>
    <row r="57" spans="1:16" ht="11.25" customHeight="1">
      <c r="A57" s="35" t="s">
        <v>219</v>
      </c>
      <c r="B57" s="17" t="s">
        <v>220</v>
      </c>
      <c r="C57" s="36" t="s">
        <v>464</v>
      </c>
      <c r="D57" s="37">
        <v>37</v>
      </c>
      <c r="E57" s="65" t="s">
        <v>285</v>
      </c>
      <c r="F57" s="66" t="s">
        <v>285</v>
      </c>
      <c r="G57" s="77">
        <v>71.04</v>
      </c>
      <c r="H57" s="39">
        <f t="shared" si="0"/>
        <v>3.378378378378378</v>
      </c>
      <c r="I57" s="40">
        <v>0.59</v>
      </c>
      <c r="J57" s="40">
        <v>0.6</v>
      </c>
      <c r="K57" s="154">
        <f t="shared" si="3"/>
        <v>1.6949152542372836</v>
      </c>
      <c r="L57" s="42">
        <v>40151</v>
      </c>
      <c r="M57" s="43">
        <v>40155</v>
      </c>
      <c r="N57" s="44">
        <v>40165</v>
      </c>
      <c r="O57" s="44" t="s">
        <v>470</v>
      </c>
      <c r="P57" s="45"/>
    </row>
    <row r="58" spans="1:16" ht="11.25" customHeight="1">
      <c r="A58" s="46" t="s">
        <v>212</v>
      </c>
      <c r="B58" s="10" t="s">
        <v>213</v>
      </c>
      <c r="C58" s="47" t="s">
        <v>408</v>
      </c>
      <c r="D58" s="48">
        <v>36</v>
      </c>
      <c r="E58" s="67" t="s">
        <v>312</v>
      </c>
      <c r="F58" s="68" t="s">
        <v>312</v>
      </c>
      <c r="G58" s="78">
        <v>68.36</v>
      </c>
      <c r="H58" s="49">
        <f t="shared" si="0"/>
        <v>1.9309537741369225</v>
      </c>
      <c r="I58" s="50">
        <v>0.285</v>
      </c>
      <c r="J58" s="50">
        <v>0.33</v>
      </c>
      <c r="K58" s="51">
        <f t="shared" si="3"/>
        <v>15.789473684210531</v>
      </c>
      <c r="L58" s="52">
        <v>39792</v>
      </c>
      <c r="M58" s="53">
        <v>39794</v>
      </c>
      <c r="N58" s="54">
        <v>39815</v>
      </c>
      <c r="O58" s="54" t="s">
        <v>470</v>
      </c>
      <c r="P58" s="55"/>
    </row>
    <row r="59" spans="1:16" ht="11.25" customHeight="1">
      <c r="A59" s="46" t="s">
        <v>223</v>
      </c>
      <c r="B59" s="10" t="s">
        <v>224</v>
      </c>
      <c r="C59" s="47" t="s">
        <v>444</v>
      </c>
      <c r="D59" s="48">
        <v>36</v>
      </c>
      <c r="E59" s="67" t="s">
        <v>312</v>
      </c>
      <c r="F59" s="68" t="s">
        <v>312</v>
      </c>
      <c r="G59" s="78">
        <v>28.78</v>
      </c>
      <c r="H59" s="49">
        <f t="shared" si="0"/>
        <v>3.127171646977067</v>
      </c>
      <c r="I59" s="50">
        <v>0.22</v>
      </c>
      <c r="J59" s="50">
        <v>0.225</v>
      </c>
      <c r="K59" s="51">
        <f t="shared" si="3"/>
        <v>2.2727272727272707</v>
      </c>
      <c r="L59" s="52">
        <v>39867</v>
      </c>
      <c r="M59" s="53">
        <v>39869</v>
      </c>
      <c r="N59" s="54">
        <v>39883</v>
      </c>
      <c r="O59" s="54" t="s">
        <v>471</v>
      </c>
      <c r="P59" s="55"/>
    </row>
    <row r="60" spans="1:16" ht="11.25" customHeight="1">
      <c r="A60" s="46" t="s">
        <v>225</v>
      </c>
      <c r="B60" s="10" t="s">
        <v>226</v>
      </c>
      <c r="C60" s="47" t="s">
        <v>445</v>
      </c>
      <c r="D60" s="48">
        <v>36</v>
      </c>
      <c r="E60" s="67" t="s">
        <v>312</v>
      </c>
      <c r="F60" s="68" t="s">
        <v>312</v>
      </c>
      <c r="G60" s="78">
        <v>17.62</v>
      </c>
      <c r="H60" s="49">
        <f t="shared" si="0"/>
        <v>4.653802497162315</v>
      </c>
      <c r="I60" s="50">
        <v>0.2</v>
      </c>
      <c r="J60" s="50">
        <v>0.205</v>
      </c>
      <c r="K60" s="51">
        <f t="shared" si="3"/>
        <v>2.499999999999991</v>
      </c>
      <c r="L60" s="52">
        <v>40101</v>
      </c>
      <c r="M60" s="53">
        <v>40105</v>
      </c>
      <c r="N60" s="54">
        <v>40116</v>
      </c>
      <c r="O60" s="54" t="s">
        <v>471</v>
      </c>
      <c r="P60" s="55"/>
    </row>
    <row r="61" spans="1:16" ht="11.25" customHeight="1">
      <c r="A61" s="56" t="s">
        <v>804</v>
      </c>
      <c r="B61" s="57" t="s">
        <v>222</v>
      </c>
      <c r="C61" s="58" t="s">
        <v>407</v>
      </c>
      <c r="D61" s="59">
        <v>35</v>
      </c>
      <c r="E61" s="71" t="s">
        <v>312</v>
      </c>
      <c r="F61" s="73" t="s">
        <v>312</v>
      </c>
      <c r="G61" s="79">
        <v>32.46</v>
      </c>
      <c r="H61" s="60">
        <f t="shared" si="0"/>
        <v>8.626001232285889</v>
      </c>
      <c r="I61" s="61">
        <v>0.0675</v>
      </c>
      <c r="J61" s="61">
        <v>0.7</v>
      </c>
      <c r="K61" s="189">
        <f t="shared" si="3"/>
        <v>937.0370370370368</v>
      </c>
      <c r="L61" s="167">
        <v>39631</v>
      </c>
      <c r="M61" s="168">
        <v>39636</v>
      </c>
      <c r="N61" s="169">
        <v>39650</v>
      </c>
      <c r="O61" s="63" t="s">
        <v>471</v>
      </c>
      <c r="P61" s="64"/>
    </row>
    <row r="62" spans="1:16" ht="11.25" customHeight="1">
      <c r="A62" s="35" t="s">
        <v>321</v>
      </c>
      <c r="B62" s="17" t="s">
        <v>322</v>
      </c>
      <c r="C62" s="36" t="s">
        <v>404</v>
      </c>
      <c r="D62" s="170">
        <v>35</v>
      </c>
      <c r="E62" s="65" t="s">
        <v>312</v>
      </c>
      <c r="F62" s="66" t="s">
        <v>312</v>
      </c>
      <c r="G62" s="77">
        <v>15.39</v>
      </c>
      <c r="H62" s="39">
        <f t="shared" si="0"/>
        <v>4.613385315139701</v>
      </c>
      <c r="I62" s="40">
        <v>0.175</v>
      </c>
      <c r="J62" s="40">
        <v>0.1775</v>
      </c>
      <c r="K62" s="154">
        <f t="shared" si="3"/>
        <v>1.4285714285714235</v>
      </c>
      <c r="L62" s="196">
        <v>39764</v>
      </c>
      <c r="M62" s="197">
        <v>39766</v>
      </c>
      <c r="N62" s="198">
        <v>39783</v>
      </c>
      <c r="O62" s="171" t="s">
        <v>484</v>
      </c>
      <c r="P62" s="45"/>
    </row>
    <row r="63" spans="1:16" ht="11.25" customHeight="1">
      <c r="A63" s="46" t="s">
        <v>214</v>
      </c>
      <c r="B63" s="10" t="s">
        <v>215</v>
      </c>
      <c r="C63" s="47" t="s">
        <v>455</v>
      </c>
      <c r="D63" s="69">
        <v>35</v>
      </c>
      <c r="E63" s="67" t="s">
        <v>312</v>
      </c>
      <c r="F63" s="68" t="s">
        <v>312</v>
      </c>
      <c r="G63" s="78">
        <v>39.85</v>
      </c>
      <c r="H63" s="49">
        <f aca="true" t="shared" si="4" ref="H63:H94">((J63*4)/G63)*100</f>
        <v>3.5131744040150563</v>
      </c>
      <c r="I63" s="50">
        <v>0.32</v>
      </c>
      <c r="J63" s="50">
        <v>0.35</v>
      </c>
      <c r="K63" s="51">
        <f t="shared" si="3"/>
        <v>9.375</v>
      </c>
      <c r="L63" s="52">
        <v>39811</v>
      </c>
      <c r="M63" s="53">
        <v>39813</v>
      </c>
      <c r="N63" s="54">
        <v>39855</v>
      </c>
      <c r="O63" s="70" t="s">
        <v>484</v>
      </c>
      <c r="P63" s="55"/>
    </row>
    <row r="64" spans="1:16" ht="11.25" customHeight="1">
      <c r="A64" s="46" t="s">
        <v>229</v>
      </c>
      <c r="B64" s="10" t="s">
        <v>230</v>
      </c>
      <c r="C64" s="47" t="s">
        <v>410</v>
      </c>
      <c r="D64" s="48">
        <v>35</v>
      </c>
      <c r="E64" s="67" t="s">
        <v>312</v>
      </c>
      <c r="F64" s="68" t="s">
        <v>285</v>
      </c>
      <c r="G64" s="78">
        <v>40.68</v>
      </c>
      <c r="H64" s="49">
        <f t="shared" si="4"/>
        <v>5.801376597836774</v>
      </c>
      <c r="I64" s="50">
        <v>0.585</v>
      </c>
      <c r="J64" s="50">
        <v>0.59</v>
      </c>
      <c r="K64" s="76">
        <f t="shared" si="3"/>
        <v>0.8547008547008517</v>
      </c>
      <c r="L64" s="52">
        <v>39860</v>
      </c>
      <c r="M64" s="53">
        <v>39862</v>
      </c>
      <c r="N64" s="54">
        <v>39887</v>
      </c>
      <c r="O64" s="54" t="s">
        <v>470</v>
      </c>
      <c r="P64" s="55"/>
    </row>
    <row r="65" spans="1:16" ht="11.25" customHeight="1">
      <c r="A65" s="46" t="s">
        <v>243</v>
      </c>
      <c r="B65" s="10" t="s">
        <v>244</v>
      </c>
      <c r="C65" s="47" t="s">
        <v>422</v>
      </c>
      <c r="D65" s="48">
        <v>35</v>
      </c>
      <c r="E65" s="67" t="s">
        <v>312</v>
      </c>
      <c r="F65" s="68" t="s">
        <v>285</v>
      </c>
      <c r="G65" s="78">
        <v>49.68</v>
      </c>
      <c r="H65" s="49">
        <f t="shared" si="4"/>
        <v>2.1940418679549114</v>
      </c>
      <c r="I65" s="50">
        <v>0.2375</v>
      </c>
      <c r="J65" s="50">
        <v>0.2725</v>
      </c>
      <c r="K65" s="51">
        <f t="shared" si="3"/>
        <v>14.736842105263182</v>
      </c>
      <c r="L65" s="52">
        <v>39883</v>
      </c>
      <c r="M65" s="53">
        <v>39885</v>
      </c>
      <c r="N65" s="54">
        <v>39909</v>
      </c>
      <c r="O65" s="54" t="s">
        <v>470</v>
      </c>
      <c r="P65" s="55"/>
    </row>
    <row r="66" spans="1:16" ht="11.25" customHeight="1">
      <c r="A66" s="56" t="s">
        <v>319</v>
      </c>
      <c r="B66" s="57" t="s">
        <v>320</v>
      </c>
      <c r="C66" s="58" t="s">
        <v>417</v>
      </c>
      <c r="D66" s="172">
        <v>35</v>
      </c>
      <c r="E66" s="71" t="s">
        <v>312</v>
      </c>
      <c r="F66" s="73" t="s">
        <v>312</v>
      </c>
      <c r="G66" s="79">
        <v>24.69</v>
      </c>
      <c r="H66" s="60">
        <f t="shared" si="4"/>
        <v>1.701093560145808</v>
      </c>
      <c r="I66" s="61">
        <v>0.1</v>
      </c>
      <c r="J66" s="61">
        <v>0.105</v>
      </c>
      <c r="K66" s="62">
        <f t="shared" si="3"/>
        <v>4.999999999999982</v>
      </c>
      <c r="L66" s="74">
        <v>40127</v>
      </c>
      <c r="M66" s="75">
        <v>40130</v>
      </c>
      <c r="N66" s="63">
        <v>40157</v>
      </c>
      <c r="O66" s="70" t="s">
        <v>484</v>
      </c>
      <c r="P66" s="194"/>
    </row>
    <row r="67" spans="1:16" ht="11.25" customHeight="1">
      <c r="A67" s="35" t="s">
        <v>235</v>
      </c>
      <c r="B67" s="17" t="s">
        <v>236</v>
      </c>
      <c r="C67" s="36" t="s">
        <v>400</v>
      </c>
      <c r="D67" s="37">
        <v>34</v>
      </c>
      <c r="E67" s="156" t="s">
        <v>504</v>
      </c>
      <c r="F67" s="83" t="s">
        <v>504</v>
      </c>
      <c r="G67" s="77">
        <v>39.8</v>
      </c>
      <c r="H67" s="39">
        <f t="shared" si="4"/>
        <v>3.3165829145728645</v>
      </c>
      <c r="I67" s="40">
        <v>0.29</v>
      </c>
      <c r="J67" s="40">
        <v>0.33</v>
      </c>
      <c r="K67" s="41">
        <f t="shared" si="3"/>
        <v>13.793103448275868</v>
      </c>
      <c r="L67" s="42">
        <v>39792</v>
      </c>
      <c r="M67" s="43">
        <v>39794</v>
      </c>
      <c r="N67" s="44">
        <v>39814</v>
      </c>
      <c r="O67" s="44" t="s">
        <v>470</v>
      </c>
      <c r="P67" s="45"/>
    </row>
    <row r="68" spans="1:16" ht="11.25" customHeight="1">
      <c r="A68" s="46" t="s">
        <v>227</v>
      </c>
      <c r="B68" s="10" t="s">
        <v>228</v>
      </c>
      <c r="C68" s="47" t="s">
        <v>405</v>
      </c>
      <c r="D68" s="48">
        <v>34</v>
      </c>
      <c r="E68" s="67" t="s">
        <v>312</v>
      </c>
      <c r="F68" s="68" t="s">
        <v>285</v>
      </c>
      <c r="G68" s="78">
        <v>30.12</v>
      </c>
      <c r="H68" s="49">
        <f t="shared" si="4"/>
        <v>1.859229747675963</v>
      </c>
      <c r="I68" s="50">
        <v>0.13</v>
      </c>
      <c r="J68" s="50">
        <v>0.14</v>
      </c>
      <c r="K68" s="51">
        <f t="shared" si="3"/>
        <v>7.692307692307709</v>
      </c>
      <c r="L68" s="52">
        <v>39861</v>
      </c>
      <c r="M68" s="53">
        <v>39863</v>
      </c>
      <c r="N68" s="54">
        <v>39884</v>
      </c>
      <c r="O68" s="70" t="s">
        <v>484</v>
      </c>
      <c r="P68" s="55"/>
    </row>
    <row r="69" spans="1:16" ht="11.25" customHeight="1">
      <c r="A69" s="46" t="s">
        <v>233</v>
      </c>
      <c r="B69" s="10" t="s">
        <v>234</v>
      </c>
      <c r="C69" s="47" t="s">
        <v>407</v>
      </c>
      <c r="D69" s="69">
        <v>34</v>
      </c>
      <c r="E69" s="67" t="s">
        <v>312</v>
      </c>
      <c r="F69" s="68" t="s">
        <v>312</v>
      </c>
      <c r="G69" s="78">
        <v>29.62</v>
      </c>
      <c r="H69" s="49">
        <f t="shared" si="4"/>
        <v>1.4517218095881161</v>
      </c>
      <c r="I69" s="50">
        <v>0.1025</v>
      </c>
      <c r="J69" s="50">
        <v>0.1075</v>
      </c>
      <c r="K69" s="51">
        <f t="shared" si="3"/>
        <v>4.878048780487809</v>
      </c>
      <c r="L69" s="52">
        <v>39884</v>
      </c>
      <c r="M69" s="53">
        <v>39888</v>
      </c>
      <c r="N69" s="54">
        <v>39903</v>
      </c>
      <c r="O69" s="70" t="s">
        <v>484</v>
      </c>
      <c r="P69" s="55"/>
    </row>
    <row r="70" spans="1:16" ht="11.25" customHeight="1">
      <c r="A70" s="46" t="s">
        <v>257</v>
      </c>
      <c r="B70" s="10" t="s">
        <v>258</v>
      </c>
      <c r="C70" s="47" t="s">
        <v>401</v>
      </c>
      <c r="D70" s="48">
        <v>34</v>
      </c>
      <c r="E70" s="67" t="s">
        <v>312</v>
      </c>
      <c r="F70" s="68" t="s">
        <v>312</v>
      </c>
      <c r="G70" s="78">
        <v>50</v>
      </c>
      <c r="H70" s="49">
        <f t="shared" si="4"/>
        <v>2.16</v>
      </c>
      <c r="I70" s="50">
        <v>0.26</v>
      </c>
      <c r="J70" s="50">
        <v>0.27</v>
      </c>
      <c r="K70" s="51">
        <f t="shared" si="3"/>
        <v>3.8461538461538547</v>
      </c>
      <c r="L70" s="52">
        <v>39990</v>
      </c>
      <c r="M70" s="53">
        <v>39994</v>
      </c>
      <c r="N70" s="54">
        <v>40009</v>
      </c>
      <c r="O70" s="54" t="s">
        <v>470</v>
      </c>
      <c r="P70" s="55"/>
    </row>
    <row r="71" spans="1:16" ht="11.25" customHeight="1">
      <c r="A71" s="56" t="s">
        <v>241</v>
      </c>
      <c r="B71" s="57" t="s">
        <v>242</v>
      </c>
      <c r="C71" s="58" t="s">
        <v>466</v>
      </c>
      <c r="D71" s="59">
        <v>34</v>
      </c>
      <c r="E71" s="71" t="s">
        <v>312</v>
      </c>
      <c r="F71" s="73" t="s">
        <v>285</v>
      </c>
      <c r="G71" s="79">
        <v>37.83</v>
      </c>
      <c r="H71" s="60">
        <f t="shared" si="4"/>
        <v>1.4538725878932066</v>
      </c>
      <c r="I71" s="61">
        <v>0.1125</v>
      </c>
      <c r="J71" s="61">
        <v>0.1375</v>
      </c>
      <c r="K71" s="62">
        <f aca="true" t="shared" si="5" ref="K71:K92">((J71/I71)-1)*100</f>
        <v>22.222222222222232</v>
      </c>
      <c r="L71" s="74">
        <v>40044</v>
      </c>
      <c r="M71" s="75">
        <v>40046</v>
      </c>
      <c r="N71" s="63">
        <v>40068</v>
      </c>
      <c r="O71" s="63" t="s">
        <v>470</v>
      </c>
      <c r="P71" s="64"/>
    </row>
    <row r="72" spans="1:16" ht="11.25" customHeight="1">
      <c r="A72" s="35" t="s">
        <v>237</v>
      </c>
      <c r="B72" s="17" t="s">
        <v>238</v>
      </c>
      <c r="C72" s="36" t="s">
        <v>443</v>
      </c>
      <c r="D72" s="37">
        <v>34</v>
      </c>
      <c r="E72" s="65" t="s">
        <v>312</v>
      </c>
      <c r="F72" s="66" t="s">
        <v>312</v>
      </c>
      <c r="G72" s="77">
        <v>35.02</v>
      </c>
      <c r="H72" s="39">
        <f t="shared" si="4"/>
        <v>4.207881210736721</v>
      </c>
      <c r="I72" s="40">
        <v>0.3617</v>
      </c>
      <c r="J72" s="40">
        <v>0.3684</v>
      </c>
      <c r="K72" s="154">
        <f t="shared" si="5"/>
        <v>1.8523638374343232</v>
      </c>
      <c r="L72" s="42">
        <v>40053</v>
      </c>
      <c r="M72" s="43">
        <v>40057</v>
      </c>
      <c r="N72" s="44">
        <v>40071</v>
      </c>
      <c r="O72" s="44" t="s">
        <v>470</v>
      </c>
      <c r="P72" s="45"/>
    </row>
    <row r="73" spans="1:16" ht="11.25" customHeight="1">
      <c r="A73" s="46" t="s">
        <v>255</v>
      </c>
      <c r="B73" s="10" t="s">
        <v>256</v>
      </c>
      <c r="C73" s="47" t="s">
        <v>419</v>
      </c>
      <c r="D73" s="48">
        <v>33</v>
      </c>
      <c r="E73" s="67" t="s">
        <v>312</v>
      </c>
      <c r="F73" s="68" t="s">
        <v>312</v>
      </c>
      <c r="G73" s="78">
        <v>29.1</v>
      </c>
      <c r="H73" s="49">
        <f t="shared" si="4"/>
        <v>2.4742268041237114</v>
      </c>
      <c r="I73" s="50">
        <v>0.17</v>
      </c>
      <c r="J73" s="50">
        <v>0.18</v>
      </c>
      <c r="K73" s="51">
        <f t="shared" si="5"/>
        <v>5.88235294117645</v>
      </c>
      <c r="L73" s="52">
        <v>39841</v>
      </c>
      <c r="M73" s="53">
        <v>39843</v>
      </c>
      <c r="N73" s="54">
        <v>39857</v>
      </c>
      <c r="O73" s="54" t="s">
        <v>470</v>
      </c>
      <c r="P73" s="55"/>
    </row>
    <row r="74" spans="1:16" ht="11.25" customHeight="1">
      <c r="A74" s="46" t="s">
        <v>308</v>
      </c>
      <c r="B74" s="10" t="s">
        <v>309</v>
      </c>
      <c r="C74" s="47" t="s">
        <v>445</v>
      </c>
      <c r="D74" s="48">
        <v>33</v>
      </c>
      <c r="E74" s="91" t="s">
        <v>504</v>
      </c>
      <c r="F74" s="82" t="s">
        <v>504</v>
      </c>
      <c r="G74" s="78">
        <v>51.93</v>
      </c>
      <c r="H74" s="49">
        <f t="shared" si="4"/>
        <v>1.1168881186212207</v>
      </c>
      <c r="I74" s="50">
        <v>0.13</v>
      </c>
      <c r="J74" s="50">
        <v>0.145</v>
      </c>
      <c r="K74" s="51">
        <f t="shared" si="5"/>
        <v>11.538461538461519</v>
      </c>
      <c r="L74" s="52">
        <v>39870</v>
      </c>
      <c r="M74" s="53">
        <v>39874</v>
      </c>
      <c r="N74" s="54">
        <v>39887</v>
      </c>
      <c r="O74" s="54" t="s">
        <v>470</v>
      </c>
      <c r="P74" s="55"/>
    </row>
    <row r="75" spans="1:16" ht="11.25" customHeight="1">
      <c r="A75" s="46" t="s">
        <v>249</v>
      </c>
      <c r="B75" s="10" t="s">
        <v>250</v>
      </c>
      <c r="C75" s="47" t="s">
        <v>422</v>
      </c>
      <c r="D75" s="48">
        <v>33</v>
      </c>
      <c r="E75" s="91" t="s">
        <v>504</v>
      </c>
      <c r="F75" s="82" t="s">
        <v>504</v>
      </c>
      <c r="G75" s="78">
        <v>28.3</v>
      </c>
      <c r="H75" s="49">
        <f t="shared" si="4"/>
        <v>1.9081272084805656</v>
      </c>
      <c r="I75" s="50">
        <v>0.125</v>
      </c>
      <c r="J75" s="50">
        <v>0.135</v>
      </c>
      <c r="K75" s="51">
        <f t="shared" si="5"/>
        <v>8.000000000000007</v>
      </c>
      <c r="L75" s="52">
        <v>39883</v>
      </c>
      <c r="M75" s="53">
        <v>39885</v>
      </c>
      <c r="N75" s="54">
        <v>39918</v>
      </c>
      <c r="O75" s="54" t="s">
        <v>470</v>
      </c>
      <c r="P75" s="55"/>
    </row>
    <row r="76" spans="1:16" ht="11.25" customHeight="1">
      <c r="A76" s="56" t="s">
        <v>261</v>
      </c>
      <c r="B76" s="57" t="s">
        <v>262</v>
      </c>
      <c r="C76" s="58" t="s">
        <v>420</v>
      </c>
      <c r="D76" s="59">
        <v>33</v>
      </c>
      <c r="E76" s="71" t="s">
        <v>312</v>
      </c>
      <c r="F76" s="73" t="s">
        <v>312</v>
      </c>
      <c r="G76" s="79">
        <v>33.06</v>
      </c>
      <c r="H76" s="60">
        <f t="shared" si="4"/>
        <v>4.4464609800362975</v>
      </c>
      <c r="I76" s="61">
        <v>0.355</v>
      </c>
      <c r="J76" s="61">
        <v>0.3675</v>
      </c>
      <c r="K76" s="62">
        <f t="shared" si="5"/>
        <v>3.5211267605633756</v>
      </c>
      <c r="L76" s="74">
        <v>39911</v>
      </c>
      <c r="M76" s="75">
        <v>39913</v>
      </c>
      <c r="N76" s="63">
        <v>39934</v>
      </c>
      <c r="O76" s="63" t="s">
        <v>470</v>
      </c>
      <c r="P76" s="64"/>
    </row>
    <row r="77" spans="1:16" ht="11.25" customHeight="1">
      <c r="A77" s="35" t="s">
        <v>245</v>
      </c>
      <c r="B77" s="17" t="s">
        <v>246</v>
      </c>
      <c r="C77" s="36" t="s">
        <v>411</v>
      </c>
      <c r="D77" s="37">
        <v>33</v>
      </c>
      <c r="E77" s="65" t="s">
        <v>312</v>
      </c>
      <c r="F77" s="66" t="s">
        <v>312</v>
      </c>
      <c r="G77" s="77">
        <v>31.04</v>
      </c>
      <c r="H77" s="39">
        <f t="shared" si="4"/>
        <v>2.0618556701030926</v>
      </c>
      <c r="I77" s="40">
        <v>0.155</v>
      </c>
      <c r="J77" s="40">
        <v>0.16</v>
      </c>
      <c r="K77" s="41">
        <f t="shared" si="5"/>
        <v>3.2258064516129004</v>
      </c>
      <c r="L77" s="42">
        <v>40037</v>
      </c>
      <c r="M77" s="43">
        <v>40039</v>
      </c>
      <c r="N77" s="44">
        <v>40057</v>
      </c>
      <c r="O77" s="44" t="s">
        <v>470</v>
      </c>
      <c r="P77" s="45"/>
    </row>
    <row r="78" spans="1:16" ht="11.25" customHeight="1">
      <c r="A78" s="46" t="s">
        <v>253</v>
      </c>
      <c r="B78" s="10" t="s">
        <v>254</v>
      </c>
      <c r="C78" s="47" t="s">
        <v>452</v>
      </c>
      <c r="D78" s="48">
        <v>33</v>
      </c>
      <c r="E78" s="67" t="s">
        <v>312</v>
      </c>
      <c r="F78" s="68" t="s">
        <v>285</v>
      </c>
      <c r="G78" s="78">
        <v>58.61</v>
      </c>
      <c r="H78" s="49">
        <f t="shared" si="4"/>
        <v>3.753625661149975</v>
      </c>
      <c r="I78" s="50">
        <v>0.5</v>
      </c>
      <c r="J78" s="50">
        <v>0.55</v>
      </c>
      <c r="K78" s="51">
        <f t="shared" si="5"/>
        <v>10.000000000000009</v>
      </c>
      <c r="L78" s="52">
        <v>40144</v>
      </c>
      <c r="M78" s="53">
        <v>40148</v>
      </c>
      <c r="N78" s="54">
        <v>40162</v>
      </c>
      <c r="O78" s="54" t="s">
        <v>470</v>
      </c>
      <c r="P78" s="187"/>
    </row>
    <row r="79" spans="1:16" ht="11.25" customHeight="1">
      <c r="A79" s="46" t="s">
        <v>265</v>
      </c>
      <c r="B79" s="10" t="s">
        <v>266</v>
      </c>
      <c r="C79" s="47" t="s">
        <v>453</v>
      </c>
      <c r="D79" s="48">
        <v>32</v>
      </c>
      <c r="E79" s="67" t="s">
        <v>285</v>
      </c>
      <c r="F79" s="68" t="s">
        <v>285</v>
      </c>
      <c r="G79" s="78">
        <v>35.7</v>
      </c>
      <c r="H79" s="49">
        <f t="shared" si="4"/>
        <v>2.2969187675070026</v>
      </c>
      <c r="I79" s="50">
        <v>0.1875</v>
      </c>
      <c r="J79" s="50">
        <v>0.205</v>
      </c>
      <c r="K79" s="51">
        <f t="shared" si="5"/>
        <v>9.333333333333327</v>
      </c>
      <c r="L79" s="52">
        <v>40002</v>
      </c>
      <c r="M79" s="53">
        <v>40004</v>
      </c>
      <c r="N79" s="54">
        <v>40025</v>
      </c>
      <c r="O79" s="54" t="s">
        <v>469</v>
      </c>
      <c r="P79" s="55"/>
    </row>
    <row r="80" spans="1:16" ht="11.25" customHeight="1">
      <c r="A80" s="46" t="s">
        <v>247</v>
      </c>
      <c r="B80" s="10" t="s">
        <v>248</v>
      </c>
      <c r="C80" s="47" t="s">
        <v>413</v>
      </c>
      <c r="D80" s="69">
        <v>32</v>
      </c>
      <c r="E80" s="67" t="s">
        <v>312</v>
      </c>
      <c r="F80" s="68" t="s">
        <v>285</v>
      </c>
      <c r="G80" s="78">
        <v>59.23</v>
      </c>
      <c r="H80" s="49">
        <f t="shared" si="4"/>
        <v>3.3766672294445383</v>
      </c>
      <c r="I80" s="50">
        <v>0.46</v>
      </c>
      <c r="J80" s="50">
        <v>0.5</v>
      </c>
      <c r="K80" s="51">
        <f t="shared" si="5"/>
        <v>8.695652173913038</v>
      </c>
      <c r="L80" s="52">
        <v>40017</v>
      </c>
      <c r="M80" s="53">
        <v>40021</v>
      </c>
      <c r="N80" s="54">
        <v>40039</v>
      </c>
      <c r="O80" s="70" t="s">
        <v>484</v>
      </c>
      <c r="P80" s="55"/>
    </row>
    <row r="81" spans="1:16" ht="11.25" customHeight="1">
      <c r="A81" s="56" t="s">
        <v>267</v>
      </c>
      <c r="B81" s="57" t="s">
        <v>268</v>
      </c>
      <c r="C81" s="58" t="s">
        <v>417</v>
      </c>
      <c r="D81" s="59">
        <v>31</v>
      </c>
      <c r="E81" s="71" t="s">
        <v>285</v>
      </c>
      <c r="F81" s="73" t="s">
        <v>285</v>
      </c>
      <c r="G81" s="79">
        <v>49.75</v>
      </c>
      <c r="H81" s="60">
        <f t="shared" si="4"/>
        <v>2.733668341708543</v>
      </c>
      <c r="I81" s="61">
        <v>0.32</v>
      </c>
      <c r="J81" s="61">
        <v>0.34</v>
      </c>
      <c r="K81" s="62">
        <f t="shared" si="5"/>
        <v>6.25</v>
      </c>
      <c r="L81" s="167">
        <v>39581</v>
      </c>
      <c r="M81" s="168">
        <v>39583</v>
      </c>
      <c r="N81" s="169">
        <v>39612</v>
      </c>
      <c r="O81" s="63" t="s">
        <v>470</v>
      </c>
      <c r="P81" s="64"/>
    </row>
    <row r="82" spans="1:16" ht="11.25" customHeight="1">
      <c r="A82" s="35" t="s">
        <v>275</v>
      </c>
      <c r="B82" s="17" t="s">
        <v>276</v>
      </c>
      <c r="C82" s="36" t="s">
        <v>461</v>
      </c>
      <c r="D82" s="37">
        <v>31</v>
      </c>
      <c r="E82" s="65" t="s">
        <v>312</v>
      </c>
      <c r="F82" s="66" t="s">
        <v>312</v>
      </c>
      <c r="G82" s="77">
        <v>57.04</v>
      </c>
      <c r="H82" s="39">
        <f t="shared" si="4"/>
        <v>2.4894810659186537</v>
      </c>
      <c r="I82" s="40">
        <v>0.35</v>
      </c>
      <c r="J82" s="40">
        <v>0.355</v>
      </c>
      <c r="K82" s="154">
        <f t="shared" si="5"/>
        <v>1.4285714285714235</v>
      </c>
      <c r="L82" s="42">
        <v>39869</v>
      </c>
      <c r="M82" s="43">
        <v>39871</v>
      </c>
      <c r="N82" s="44">
        <v>39885</v>
      </c>
      <c r="O82" s="43" t="s">
        <v>473</v>
      </c>
      <c r="P82" s="45"/>
    </row>
    <row r="83" spans="1:16" ht="11.25" customHeight="1">
      <c r="A83" s="46" t="s">
        <v>271</v>
      </c>
      <c r="B83" s="10" t="s">
        <v>272</v>
      </c>
      <c r="C83" s="47" t="s">
        <v>420</v>
      </c>
      <c r="D83" s="48">
        <v>31</v>
      </c>
      <c r="E83" s="67" t="s">
        <v>312</v>
      </c>
      <c r="F83" s="68" t="s">
        <v>312</v>
      </c>
      <c r="G83" s="78">
        <v>23.28</v>
      </c>
      <c r="H83" s="49">
        <f t="shared" si="4"/>
        <v>4.639175257731959</v>
      </c>
      <c r="I83" s="50">
        <v>0.26</v>
      </c>
      <c r="J83" s="50">
        <v>0.27</v>
      </c>
      <c r="K83" s="51">
        <f t="shared" si="5"/>
        <v>3.8461538461538547</v>
      </c>
      <c r="L83" s="52">
        <v>39895</v>
      </c>
      <c r="M83" s="53">
        <v>39897</v>
      </c>
      <c r="N83" s="54">
        <v>39918</v>
      </c>
      <c r="O83" s="53" t="s">
        <v>470</v>
      </c>
      <c r="P83" s="55"/>
    </row>
    <row r="84" spans="1:16" ht="11.25" customHeight="1">
      <c r="A84" s="46" t="s">
        <v>263</v>
      </c>
      <c r="B84" s="10" t="s">
        <v>264</v>
      </c>
      <c r="C84" s="47" t="s">
        <v>406</v>
      </c>
      <c r="D84" s="69">
        <v>30</v>
      </c>
      <c r="E84" s="67" t="s">
        <v>312</v>
      </c>
      <c r="F84" s="68" t="s">
        <v>312</v>
      </c>
      <c r="G84" s="78">
        <v>44.4</v>
      </c>
      <c r="H84" s="49">
        <f t="shared" si="4"/>
        <v>4.054054054054054</v>
      </c>
      <c r="I84" s="50">
        <v>0.44</v>
      </c>
      <c r="J84" s="50">
        <v>0.45</v>
      </c>
      <c r="K84" s="51">
        <f t="shared" si="5"/>
        <v>2.2727272727272707</v>
      </c>
      <c r="L84" s="199">
        <v>39777</v>
      </c>
      <c r="M84" s="200">
        <v>39780</v>
      </c>
      <c r="N84" s="201">
        <v>39794</v>
      </c>
      <c r="O84" s="207" t="s">
        <v>484</v>
      </c>
      <c r="P84" s="55"/>
    </row>
    <row r="85" spans="1:16" ht="11.25" customHeight="1">
      <c r="A85" s="46" t="s">
        <v>273</v>
      </c>
      <c r="B85" s="10" t="s">
        <v>274</v>
      </c>
      <c r="C85" s="47" t="s">
        <v>458</v>
      </c>
      <c r="D85" s="48">
        <v>30</v>
      </c>
      <c r="E85" s="67" t="s">
        <v>312</v>
      </c>
      <c r="F85" s="68" t="s">
        <v>312</v>
      </c>
      <c r="G85" s="78">
        <v>39.84</v>
      </c>
      <c r="H85" s="49">
        <f t="shared" si="4"/>
        <v>1.3052208835341366</v>
      </c>
      <c r="I85" s="50">
        <v>0.125</v>
      </c>
      <c r="J85" s="50">
        <v>0.13</v>
      </c>
      <c r="K85" s="51">
        <f t="shared" si="5"/>
        <v>4.0000000000000036</v>
      </c>
      <c r="L85" s="52">
        <v>40135</v>
      </c>
      <c r="M85" s="53">
        <v>40137</v>
      </c>
      <c r="N85" s="54">
        <v>40161</v>
      </c>
      <c r="O85" s="53" t="s">
        <v>473</v>
      </c>
      <c r="P85" s="188"/>
    </row>
    <row r="86" spans="1:16" ht="11.25" customHeight="1">
      <c r="A86" s="56" t="s">
        <v>296</v>
      </c>
      <c r="B86" s="57" t="s">
        <v>297</v>
      </c>
      <c r="C86" s="58" t="s">
        <v>418</v>
      </c>
      <c r="D86" s="59">
        <v>29</v>
      </c>
      <c r="E86" s="106" t="s">
        <v>504</v>
      </c>
      <c r="F86" s="107" t="s">
        <v>504</v>
      </c>
      <c r="G86" s="79">
        <v>28.39</v>
      </c>
      <c r="H86" s="60">
        <f t="shared" si="4"/>
        <v>2.2543148996125395</v>
      </c>
      <c r="I86" s="61">
        <v>0.155</v>
      </c>
      <c r="J86" s="61">
        <v>0.16</v>
      </c>
      <c r="K86" s="62">
        <f t="shared" si="5"/>
        <v>3.2258064516129004</v>
      </c>
      <c r="L86" s="74">
        <v>40114</v>
      </c>
      <c r="M86" s="75">
        <v>40116</v>
      </c>
      <c r="N86" s="63">
        <v>40130</v>
      </c>
      <c r="O86" s="75" t="s">
        <v>470</v>
      </c>
      <c r="P86" s="64"/>
    </row>
    <row r="87" spans="1:16" ht="11.25" customHeight="1">
      <c r="A87" s="35" t="s">
        <v>429</v>
      </c>
      <c r="B87" s="17" t="s">
        <v>430</v>
      </c>
      <c r="C87" s="36" t="s">
        <v>406</v>
      </c>
      <c r="D87" s="37">
        <v>28</v>
      </c>
      <c r="E87" s="65" t="s">
        <v>312</v>
      </c>
      <c r="F87" s="83" t="s">
        <v>504</v>
      </c>
      <c r="G87" s="77">
        <v>24.62</v>
      </c>
      <c r="H87" s="39">
        <f t="shared" si="4"/>
        <v>4.8740861088545895</v>
      </c>
      <c r="I87" s="40">
        <v>0.29</v>
      </c>
      <c r="J87" s="40">
        <v>0.3</v>
      </c>
      <c r="K87" s="41">
        <f t="shared" si="5"/>
        <v>3.4482758620689724</v>
      </c>
      <c r="L87" s="42">
        <v>39793</v>
      </c>
      <c r="M87" s="43">
        <v>39797</v>
      </c>
      <c r="N87" s="44">
        <v>39814</v>
      </c>
      <c r="O87" s="54" t="s">
        <v>470</v>
      </c>
      <c r="P87" s="45"/>
    </row>
    <row r="88" spans="1:16" ht="11.25" customHeight="1">
      <c r="A88" s="46" t="s">
        <v>269</v>
      </c>
      <c r="B88" s="10" t="s">
        <v>270</v>
      </c>
      <c r="C88" s="47" t="s">
        <v>461</v>
      </c>
      <c r="D88" s="48">
        <v>28</v>
      </c>
      <c r="E88" s="67" t="s">
        <v>312</v>
      </c>
      <c r="F88" s="68" t="s">
        <v>285</v>
      </c>
      <c r="G88" s="78">
        <v>25.37</v>
      </c>
      <c r="H88" s="49">
        <f t="shared" si="4"/>
        <v>2.364998029168309</v>
      </c>
      <c r="I88" s="50">
        <v>0.14</v>
      </c>
      <c r="J88" s="50">
        <v>0.15</v>
      </c>
      <c r="K88" s="51">
        <f t="shared" si="5"/>
        <v>7.14285714285714</v>
      </c>
      <c r="L88" s="52">
        <v>39806</v>
      </c>
      <c r="M88" s="53">
        <v>39811</v>
      </c>
      <c r="N88" s="54">
        <v>39825</v>
      </c>
      <c r="O88" s="54" t="s">
        <v>470</v>
      </c>
      <c r="P88" s="55"/>
    </row>
    <row r="89" spans="1:16" ht="11.25" customHeight="1">
      <c r="A89" s="46" t="s">
        <v>488</v>
      </c>
      <c r="B89" s="10" t="s">
        <v>489</v>
      </c>
      <c r="C89" s="47" t="s">
        <v>418</v>
      </c>
      <c r="D89" s="48">
        <v>28</v>
      </c>
      <c r="E89" s="67" t="s">
        <v>312</v>
      </c>
      <c r="F89" s="68" t="s">
        <v>312</v>
      </c>
      <c r="G89" s="78">
        <v>104.63</v>
      </c>
      <c r="H89" s="49">
        <f t="shared" si="4"/>
        <v>0.8028290165344547</v>
      </c>
      <c r="I89" s="50">
        <v>0.2</v>
      </c>
      <c r="J89" s="50">
        <v>0.21</v>
      </c>
      <c r="K89" s="51">
        <f t="shared" si="5"/>
        <v>4.999999999999982</v>
      </c>
      <c r="L89" s="52">
        <v>39811</v>
      </c>
      <c r="M89" s="53">
        <v>39813</v>
      </c>
      <c r="N89" s="54">
        <v>39822</v>
      </c>
      <c r="O89" s="54" t="s">
        <v>470</v>
      </c>
      <c r="P89" s="55"/>
    </row>
    <row r="90" spans="1:16" ht="11.25" customHeight="1">
      <c r="A90" s="46" t="s">
        <v>327</v>
      </c>
      <c r="B90" s="10" t="s">
        <v>328</v>
      </c>
      <c r="C90" s="47" t="s">
        <v>468</v>
      </c>
      <c r="D90" s="69">
        <v>28</v>
      </c>
      <c r="E90" s="91" t="s">
        <v>504</v>
      </c>
      <c r="F90" s="82" t="s">
        <v>504</v>
      </c>
      <c r="G90" s="78">
        <v>22.3</v>
      </c>
      <c r="H90" s="49">
        <f t="shared" si="4"/>
        <v>2.6905829596412554</v>
      </c>
      <c r="I90" s="50">
        <v>0.14</v>
      </c>
      <c r="J90" s="50">
        <v>0.15</v>
      </c>
      <c r="K90" s="51">
        <f t="shared" si="5"/>
        <v>7.14285714285714</v>
      </c>
      <c r="L90" s="52">
        <v>39961</v>
      </c>
      <c r="M90" s="53">
        <v>39965</v>
      </c>
      <c r="N90" s="54">
        <v>39995</v>
      </c>
      <c r="O90" s="70" t="s">
        <v>484</v>
      </c>
      <c r="P90" s="55"/>
    </row>
    <row r="91" spans="1:16" ht="11.25" customHeight="1">
      <c r="A91" s="56" t="s">
        <v>302</v>
      </c>
      <c r="B91" s="57" t="s">
        <v>303</v>
      </c>
      <c r="C91" s="58" t="s">
        <v>406</v>
      </c>
      <c r="D91" s="59">
        <v>27</v>
      </c>
      <c r="E91" s="71" t="s">
        <v>285</v>
      </c>
      <c r="F91" s="73" t="s">
        <v>285</v>
      </c>
      <c r="G91" s="79">
        <v>62.85</v>
      </c>
      <c r="H91" s="60">
        <f t="shared" si="4"/>
        <v>4.455051710421638</v>
      </c>
      <c r="I91" s="61">
        <v>0.6</v>
      </c>
      <c r="J91" s="61">
        <v>0.7</v>
      </c>
      <c r="K91" s="51">
        <f t="shared" si="5"/>
        <v>16.666666666666675</v>
      </c>
      <c r="L91" s="167">
        <v>39324</v>
      </c>
      <c r="M91" s="168">
        <v>39329</v>
      </c>
      <c r="N91" s="169">
        <v>39353</v>
      </c>
      <c r="O91" s="63" t="s">
        <v>473</v>
      </c>
      <c r="P91" s="64"/>
    </row>
    <row r="92" spans="1:16" ht="11.25" customHeight="1">
      <c r="A92" s="35" t="s">
        <v>304</v>
      </c>
      <c r="B92" s="17" t="s">
        <v>305</v>
      </c>
      <c r="C92" s="36" t="s">
        <v>401</v>
      </c>
      <c r="D92" s="37">
        <v>27</v>
      </c>
      <c r="E92" s="65" t="s">
        <v>312</v>
      </c>
      <c r="F92" s="66" t="s">
        <v>285</v>
      </c>
      <c r="G92" s="77">
        <v>10.68</v>
      </c>
      <c r="H92" s="39">
        <f t="shared" si="4"/>
        <v>6.367041198501873</v>
      </c>
      <c r="I92" s="40">
        <v>0.16</v>
      </c>
      <c r="J92" s="40">
        <v>0.17</v>
      </c>
      <c r="K92" s="41">
        <f t="shared" si="5"/>
        <v>6.25</v>
      </c>
      <c r="L92" s="127">
        <v>39602</v>
      </c>
      <c r="M92" s="128">
        <v>39604</v>
      </c>
      <c r="N92" s="129">
        <v>39612</v>
      </c>
      <c r="O92" s="54" t="s">
        <v>470</v>
      </c>
      <c r="P92" s="210"/>
    </row>
    <row r="93" spans="1:16" ht="11.25" customHeight="1">
      <c r="A93" s="46" t="s">
        <v>298</v>
      </c>
      <c r="B93" s="10" t="s">
        <v>299</v>
      </c>
      <c r="C93" s="47" t="s">
        <v>420</v>
      </c>
      <c r="D93" s="48">
        <v>27</v>
      </c>
      <c r="E93" s="67" t="s">
        <v>312</v>
      </c>
      <c r="F93" s="68" t="s">
        <v>312</v>
      </c>
      <c r="G93" s="78">
        <v>43.88</v>
      </c>
      <c r="H93" s="49">
        <f t="shared" si="4"/>
        <v>1.1394712853236098</v>
      </c>
      <c r="I93" s="50">
        <v>0.12</v>
      </c>
      <c r="J93" s="50">
        <v>0.125</v>
      </c>
      <c r="K93" s="51">
        <f aca="true" t="shared" si="6" ref="K93:K98">((J93/I93)-1)*100</f>
        <v>4.166666666666674</v>
      </c>
      <c r="L93" s="52">
        <v>39855</v>
      </c>
      <c r="M93" s="53">
        <v>39857</v>
      </c>
      <c r="N93" s="54">
        <v>39874</v>
      </c>
      <c r="O93" s="54" t="s">
        <v>470</v>
      </c>
      <c r="P93" s="55"/>
    </row>
    <row r="94" spans="1:16" ht="11.25" customHeight="1">
      <c r="A94" s="46" t="s">
        <v>283</v>
      </c>
      <c r="B94" s="10" t="s">
        <v>284</v>
      </c>
      <c r="C94" s="47" t="s">
        <v>401</v>
      </c>
      <c r="D94" s="48">
        <v>27</v>
      </c>
      <c r="E94" s="67" t="s">
        <v>312</v>
      </c>
      <c r="F94" s="68" t="s">
        <v>312</v>
      </c>
      <c r="G94" s="78">
        <v>41.49</v>
      </c>
      <c r="H94" s="49">
        <f t="shared" si="4"/>
        <v>2.6994456495541095</v>
      </c>
      <c r="I94" s="50">
        <v>0.24</v>
      </c>
      <c r="J94" s="50">
        <v>0.28</v>
      </c>
      <c r="K94" s="51">
        <f t="shared" si="6"/>
        <v>16.666666666666675</v>
      </c>
      <c r="L94" s="52">
        <v>39860</v>
      </c>
      <c r="M94" s="53">
        <v>39862</v>
      </c>
      <c r="N94" s="54">
        <v>39874</v>
      </c>
      <c r="O94" s="54" t="s">
        <v>470</v>
      </c>
      <c r="P94" s="55"/>
    </row>
    <row r="95" spans="1:16" ht="11.25" customHeight="1">
      <c r="A95" s="46" t="s">
        <v>306</v>
      </c>
      <c r="B95" s="10" t="s">
        <v>307</v>
      </c>
      <c r="C95" s="47" t="s">
        <v>416</v>
      </c>
      <c r="D95" s="48">
        <v>27</v>
      </c>
      <c r="E95" s="67" t="s">
        <v>312</v>
      </c>
      <c r="F95" s="68" t="s">
        <v>312</v>
      </c>
      <c r="G95" s="78">
        <v>24.5</v>
      </c>
      <c r="H95" s="49">
        <f>((J95*4)/G95)*100</f>
        <v>5.877551020408163</v>
      </c>
      <c r="I95" s="50">
        <v>0.35</v>
      </c>
      <c r="J95" s="50">
        <v>0.36</v>
      </c>
      <c r="K95" s="51">
        <f t="shared" si="6"/>
        <v>2.857142857142869</v>
      </c>
      <c r="L95" s="52">
        <v>39862</v>
      </c>
      <c r="M95" s="53">
        <v>39864</v>
      </c>
      <c r="N95" s="54">
        <v>39884</v>
      </c>
      <c r="O95" s="54" t="s">
        <v>473</v>
      </c>
      <c r="P95" s="55"/>
    </row>
    <row r="96" spans="1:16" ht="11.25" customHeight="1">
      <c r="A96" s="56" t="s">
        <v>286</v>
      </c>
      <c r="B96" s="57" t="s">
        <v>287</v>
      </c>
      <c r="C96" s="58" t="s">
        <v>402</v>
      </c>
      <c r="D96" s="59">
        <v>27</v>
      </c>
      <c r="E96" s="71" t="s">
        <v>285</v>
      </c>
      <c r="F96" s="73" t="s">
        <v>285</v>
      </c>
      <c r="G96" s="79">
        <v>77.13</v>
      </c>
      <c r="H96" s="60">
        <f>((J96*4)/G96)*100</f>
        <v>2.333722287047842</v>
      </c>
      <c r="I96" s="61">
        <v>0.44</v>
      </c>
      <c r="J96" s="61">
        <v>0.45</v>
      </c>
      <c r="K96" s="62">
        <f t="shared" si="6"/>
        <v>2.2727272727272707</v>
      </c>
      <c r="L96" s="74">
        <v>39902</v>
      </c>
      <c r="M96" s="75">
        <v>39904</v>
      </c>
      <c r="N96" s="63">
        <v>39944</v>
      </c>
      <c r="O96" s="63" t="s">
        <v>470</v>
      </c>
      <c r="P96" s="64"/>
    </row>
    <row r="97" spans="1:16" ht="11.25" customHeight="1">
      <c r="A97" s="35" t="s">
        <v>300</v>
      </c>
      <c r="B97" s="17" t="s">
        <v>301</v>
      </c>
      <c r="C97" s="36" t="s">
        <v>421</v>
      </c>
      <c r="D97" s="37">
        <v>27</v>
      </c>
      <c r="E97" s="65" t="s">
        <v>312</v>
      </c>
      <c r="F97" s="66" t="s">
        <v>312</v>
      </c>
      <c r="G97" s="77">
        <v>71.67</v>
      </c>
      <c r="H97" s="39">
        <f>((J97*4)/G97)*100</f>
        <v>2.3440770196735032</v>
      </c>
      <c r="I97" s="40">
        <v>0.4</v>
      </c>
      <c r="J97" s="40">
        <v>0.42</v>
      </c>
      <c r="K97" s="41">
        <f t="shared" si="6"/>
        <v>4.999999999999982</v>
      </c>
      <c r="L97" s="42">
        <v>39944</v>
      </c>
      <c r="M97" s="43">
        <v>39946</v>
      </c>
      <c r="N97" s="44">
        <v>39974</v>
      </c>
      <c r="O97" s="44" t="s">
        <v>470</v>
      </c>
      <c r="P97" s="45"/>
    </row>
    <row r="98" spans="1:16" ht="11.25" customHeight="1">
      <c r="A98" s="46" t="s">
        <v>310</v>
      </c>
      <c r="B98" s="10" t="s">
        <v>311</v>
      </c>
      <c r="C98" s="47" t="s">
        <v>409</v>
      </c>
      <c r="D98" s="48">
        <v>26</v>
      </c>
      <c r="E98" s="67" t="s">
        <v>312</v>
      </c>
      <c r="F98" s="68" t="s">
        <v>312</v>
      </c>
      <c r="G98" s="78">
        <v>26.75</v>
      </c>
      <c r="H98" s="49">
        <f>((J98*4)/G98)*100</f>
        <v>4.037383177570094</v>
      </c>
      <c r="I98" s="50">
        <v>0.26</v>
      </c>
      <c r="J98" s="50">
        <v>0.27</v>
      </c>
      <c r="K98" s="51">
        <f t="shared" si="6"/>
        <v>3.8461538461538547</v>
      </c>
      <c r="L98" s="101">
        <v>39582</v>
      </c>
      <c r="M98" s="102">
        <v>39584</v>
      </c>
      <c r="N98" s="103">
        <v>39609</v>
      </c>
      <c r="O98" s="54" t="s">
        <v>470</v>
      </c>
      <c r="P98" s="55"/>
    </row>
    <row r="99" spans="1:16" ht="11.25" customHeight="1">
      <c r="A99" s="46" t="s">
        <v>292</v>
      </c>
      <c r="B99" s="10" t="s">
        <v>293</v>
      </c>
      <c r="C99" s="47" t="s">
        <v>400</v>
      </c>
      <c r="D99" s="48">
        <v>26</v>
      </c>
      <c r="E99" s="91" t="s">
        <v>504</v>
      </c>
      <c r="F99" s="82" t="s">
        <v>504</v>
      </c>
      <c r="G99" s="78">
        <v>27.69</v>
      </c>
      <c r="H99" s="49">
        <f>((J99)/G99)*100</f>
        <v>1.697363669194655</v>
      </c>
      <c r="I99" s="50">
        <v>0.46</v>
      </c>
      <c r="J99" s="50">
        <v>0.47</v>
      </c>
      <c r="K99" s="51">
        <f aca="true" t="shared" si="7" ref="K99:K104">((J99/I99)-1)*100</f>
        <v>2.1739130434782483</v>
      </c>
      <c r="L99" s="52">
        <v>39846</v>
      </c>
      <c r="M99" s="53">
        <v>39848</v>
      </c>
      <c r="N99" s="54">
        <v>39883</v>
      </c>
      <c r="O99" s="54" t="s">
        <v>470</v>
      </c>
      <c r="P99" s="55" t="s">
        <v>314</v>
      </c>
    </row>
    <row r="100" spans="1:16" ht="11.25" customHeight="1">
      <c r="A100" s="46" t="s">
        <v>290</v>
      </c>
      <c r="B100" s="10" t="s">
        <v>291</v>
      </c>
      <c r="C100" s="47" t="s">
        <v>409</v>
      </c>
      <c r="D100" s="48">
        <v>26</v>
      </c>
      <c r="E100" s="67" t="s">
        <v>312</v>
      </c>
      <c r="F100" s="68" t="s">
        <v>312</v>
      </c>
      <c r="G100" s="78">
        <v>25.83</v>
      </c>
      <c r="H100" s="49">
        <f>((J100*4)/G100)*100</f>
        <v>3.48432055749129</v>
      </c>
      <c r="I100" s="50">
        <v>0.22</v>
      </c>
      <c r="J100" s="50">
        <v>0.225</v>
      </c>
      <c r="K100" s="51">
        <f t="shared" si="7"/>
        <v>2.2727272727272707</v>
      </c>
      <c r="L100" s="52">
        <v>39855</v>
      </c>
      <c r="M100" s="53">
        <v>39857</v>
      </c>
      <c r="N100" s="54">
        <v>39874</v>
      </c>
      <c r="O100" s="54" t="s">
        <v>470</v>
      </c>
      <c r="P100" s="55"/>
    </row>
    <row r="101" spans="1:16" ht="11.25" customHeight="1">
      <c r="A101" s="56" t="s">
        <v>294</v>
      </c>
      <c r="B101" s="57" t="s">
        <v>295</v>
      </c>
      <c r="C101" s="58" t="s">
        <v>412</v>
      </c>
      <c r="D101" s="59">
        <v>26</v>
      </c>
      <c r="E101" s="71" t="s">
        <v>312</v>
      </c>
      <c r="F101" s="73" t="s">
        <v>312</v>
      </c>
      <c r="G101" s="79">
        <v>29.43</v>
      </c>
      <c r="H101" s="60">
        <f>((J101*4)/G101)*100</f>
        <v>1.325178389398573</v>
      </c>
      <c r="I101" s="61">
        <v>0.09</v>
      </c>
      <c r="J101" s="61">
        <v>0.0975</v>
      </c>
      <c r="K101" s="62">
        <f t="shared" si="7"/>
        <v>8.333333333333348</v>
      </c>
      <c r="L101" s="74">
        <v>40093</v>
      </c>
      <c r="M101" s="75">
        <v>40095</v>
      </c>
      <c r="N101" s="63">
        <v>40109</v>
      </c>
      <c r="O101" s="63" t="s">
        <v>470</v>
      </c>
      <c r="P101" s="64"/>
    </row>
    <row r="102" spans="1:16" ht="11.25" customHeight="1">
      <c r="A102" s="35" t="s">
        <v>552</v>
      </c>
      <c r="B102" s="17" t="s">
        <v>553</v>
      </c>
      <c r="C102" s="36" t="s">
        <v>406</v>
      </c>
      <c r="D102" s="37">
        <v>25</v>
      </c>
      <c r="E102" s="65" t="s">
        <v>312</v>
      </c>
      <c r="F102" s="66" t="s">
        <v>312</v>
      </c>
      <c r="G102" s="77">
        <v>22.58</v>
      </c>
      <c r="H102" s="39">
        <f>((J102*4)/G102)*100</f>
        <v>3.897254207263065</v>
      </c>
      <c r="I102" s="40">
        <v>0.21</v>
      </c>
      <c r="J102" s="40">
        <v>0.22</v>
      </c>
      <c r="K102" s="41">
        <f t="shared" si="7"/>
        <v>4.761904761904767</v>
      </c>
      <c r="L102" s="127">
        <v>39610</v>
      </c>
      <c r="M102" s="128">
        <v>39612</v>
      </c>
      <c r="N102" s="129">
        <v>39630</v>
      </c>
      <c r="O102" s="44" t="s">
        <v>470</v>
      </c>
      <c r="P102" s="45"/>
    </row>
    <row r="103" spans="1:16" ht="11.25" customHeight="1">
      <c r="A103" s="205" t="s">
        <v>677</v>
      </c>
      <c r="B103" s="10" t="s">
        <v>674</v>
      </c>
      <c r="C103" s="47" t="s">
        <v>675</v>
      </c>
      <c r="D103" s="48">
        <v>25</v>
      </c>
      <c r="E103" s="67" t="s">
        <v>312</v>
      </c>
      <c r="F103" s="68" t="s">
        <v>312</v>
      </c>
      <c r="G103" s="78">
        <v>48.81</v>
      </c>
      <c r="H103" s="49">
        <f>((J103*4)/G103)*100</f>
        <v>2.356074574882196</v>
      </c>
      <c r="I103" s="50">
        <v>0.272</v>
      </c>
      <c r="J103" s="50">
        <v>0.2875</v>
      </c>
      <c r="K103" s="51">
        <f t="shared" si="7"/>
        <v>5.698529411764697</v>
      </c>
      <c r="L103" s="52">
        <v>39786</v>
      </c>
      <c r="M103" s="53">
        <v>39790</v>
      </c>
      <c r="N103" s="54">
        <v>39815</v>
      </c>
      <c r="O103" s="54" t="s">
        <v>470</v>
      </c>
      <c r="P103" s="55" t="s">
        <v>676</v>
      </c>
    </row>
    <row r="104" spans="1:16" ht="11.25" customHeight="1">
      <c r="A104" s="56" t="s">
        <v>288</v>
      </c>
      <c r="B104" s="57" t="s">
        <v>289</v>
      </c>
      <c r="C104" s="58" t="s">
        <v>407</v>
      </c>
      <c r="D104" s="59">
        <v>25</v>
      </c>
      <c r="E104" s="71" t="s">
        <v>285</v>
      </c>
      <c r="F104" s="73" t="s">
        <v>285</v>
      </c>
      <c r="G104" s="79">
        <v>25.67</v>
      </c>
      <c r="H104" s="60">
        <f>((J104*4)/G104)*100</f>
        <v>6.388780677834046</v>
      </c>
      <c r="I104" s="61">
        <v>0.4</v>
      </c>
      <c r="J104" s="61">
        <v>0.41</v>
      </c>
      <c r="K104" s="62">
        <f t="shared" si="7"/>
        <v>2.499999999999991</v>
      </c>
      <c r="L104" s="74">
        <v>39820</v>
      </c>
      <c r="M104" s="75">
        <v>39822</v>
      </c>
      <c r="N104" s="63">
        <v>39846</v>
      </c>
      <c r="O104" s="63" t="s">
        <v>470</v>
      </c>
      <c r="P104" s="64"/>
    </row>
    <row r="105" spans="1:12" ht="11.25" customHeight="1">
      <c r="A105" s="95" t="s">
        <v>507</v>
      </c>
      <c r="B105" s="96">
        <f>COUNT(G7:G104)</f>
        <v>98</v>
      </c>
      <c r="C105" s="57" t="s">
        <v>508</v>
      </c>
      <c r="D105" s="108">
        <f>AVERAGE(D7:D104)</f>
        <v>37.40816326530612</v>
      </c>
      <c r="E105" s="57"/>
      <c r="F105" s="57"/>
      <c r="G105" s="62">
        <f>AVERAGE(G7:G104)</f>
        <v>43.46224489795919</v>
      </c>
      <c r="H105" s="62">
        <f>AVERAGE(H7:H104)</f>
        <v>3.2138733676349642</v>
      </c>
      <c r="I105" s="99"/>
      <c r="J105" s="99"/>
      <c r="K105" s="62">
        <f>((SUM(J7:J104)/SUM(I7:I104))-1)*100</f>
        <v>7.602366548609707</v>
      </c>
      <c r="L105" s="109"/>
    </row>
    <row r="106" spans="1:11" ht="4.5" customHeight="1">
      <c r="A106" s="92"/>
      <c r="B106" s="93"/>
      <c r="C106" s="10"/>
      <c r="D106" s="10"/>
      <c r="E106" s="10"/>
      <c r="F106" s="10"/>
      <c r="G106" s="94"/>
      <c r="H106" s="94"/>
      <c r="I106" s="94"/>
      <c r="J106" s="94"/>
      <c r="K106" s="94"/>
    </row>
    <row r="107" spans="1:11" ht="11.25" customHeight="1">
      <c r="A107" s="165" t="s">
        <v>506</v>
      </c>
      <c r="B107" s="17"/>
      <c r="C107" s="17"/>
      <c r="D107" s="17"/>
      <c r="E107" s="17"/>
      <c r="F107" s="17"/>
      <c r="G107" s="97"/>
      <c r="H107" s="97"/>
      <c r="I107" s="97"/>
      <c r="J107" s="97"/>
      <c r="K107" s="98"/>
    </row>
    <row r="108" spans="1:11" ht="11.25" customHeight="1">
      <c r="A108" s="157" t="s">
        <v>507</v>
      </c>
      <c r="B108" s="158">
        <v>104</v>
      </c>
      <c r="C108" s="159" t="s">
        <v>796</v>
      </c>
      <c r="D108" s="160">
        <v>37.1</v>
      </c>
      <c r="E108" s="85"/>
      <c r="F108" s="85"/>
      <c r="G108" s="161">
        <v>42.64</v>
      </c>
      <c r="H108" s="161">
        <v>3.22</v>
      </c>
      <c r="I108" s="162"/>
      <c r="J108" s="162"/>
      <c r="K108" s="161">
        <v>7.49</v>
      </c>
    </row>
    <row r="109" ht="4.5" customHeight="1"/>
    <row r="110" spans="1:11" ht="11.25" customHeight="1">
      <c r="A110" s="166" t="s">
        <v>802</v>
      </c>
      <c r="B110" s="17"/>
      <c r="C110" s="17"/>
      <c r="D110" s="17"/>
      <c r="E110" s="17"/>
      <c r="F110" s="17"/>
      <c r="G110" s="97"/>
      <c r="H110" s="97"/>
      <c r="I110" s="97"/>
      <c r="J110" s="97"/>
      <c r="K110" s="98"/>
    </row>
    <row r="111" spans="1:11" ht="11.25" customHeight="1">
      <c r="A111" s="157" t="s">
        <v>507</v>
      </c>
      <c r="B111" s="158">
        <v>126</v>
      </c>
      <c r="C111" s="159" t="s">
        <v>797</v>
      </c>
      <c r="D111" s="160">
        <v>35.8</v>
      </c>
      <c r="E111" s="85"/>
      <c r="F111" s="85"/>
      <c r="G111" s="161">
        <v>37.58</v>
      </c>
      <c r="H111" s="162">
        <v>3.68</v>
      </c>
      <c r="I111" s="163"/>
      <c r="J111" s="164"/>
      <c r="K111" s="164">
        <v>10.36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6" t="s">
        <v>670</v>
      </c>
      <c r="B1" s="141" t="s">
        <v>792</v>
      </c>
      <c r="C1" s="142" t="s">
        <v>793</v>
      </c>
    </row>
    <row r="2" spans="1:3" ht="12.75" customHeight="1">
      <c r="A2" s="141"/>
      <c r="C2" s="142" t="s">
        <v>794</v>
      </c>
    </row>
    <row r="3" ht="12.75" customHeight="1">
      <c r="C3" s="142" t="s">
        <v>795</v>
      </c>
    </row>
    <row r="4" ht="12.75" customHeight="1">
      <c r="C4" s="142" t="s">
        <v>798</v>
      </c>
    </row>
    <row r="5" spans="1:7" ht="12.75" customHeight="1">
      <c r="A5" s="35"/>
      <c r="B5" s="17"/>
      <c r="C5" s="36"/>
      <c r="D5" s="35"/>
      <c r="E5" s="35"/>
      <c r="F5" s="104" t="s">
        <v>511</v>
      </c>
      <c r="G5" s="32"/>
    </row>
    <row r="6" spans="1:7" ht="12.75" customHeight="1">
      <c r="A6" s="56" t="s">
        <v>122</v>
      </c>
      <c r="B6" s="72" t="s">
        <v>123</v>
      </c>
      <c r="C6" s="88" t="s">
        <v>585</v>
      </c>
      <c r="D6" s="71" t="s">
        <v>586</v>
      </c>
      <c r="E6" s="106" t="s">
        <v>587</v>
      </c>
      <c r="F6" s="30" t="s">
        <v>501</v>
      </c>
      <c r="G6" s="105" t="s">
        <v>502</v>
      </c>
    </row>
    <row r="7" spans="1:7" ht="11.25" customHeight="1">
      <c r="A7" s="35" t="s">
        <v>147</v>
      </c>
      <c r="B7" s="17" t="s">
        <v>148</v>
      </c>
      <c r="C7" s="133" t="s">
        <v>591</v>
      </c>
      <c r="D7" s="138" t="s">
        <v>700</v>
      </c>
      <c r="E7" s="137" t="s">
        <v>824</v>
      </c>
      <c r="F7" s="67" t="s">
        <v>312</v>
      </c>
      <c r="G7" s="68" t="s">
        <v>312</v>
      </c>
    </row>
    <row r="8" spans="1:7" ht="11.25" customHeight="1">
      <c r="A8" s="46" t="s">
        <v>210</v>
      </c>
      <c r="B8" s="10" t="s">
        <v>211</v>
      </c>
      <c r="C8" s="130" t="s">
        <v>588</v>
      </c>
      <c r="D8" s="137" t="s">
        <v>701</v>
      </c>
      <c r="E8" s="137" t="s">
        <v>867</v>
      </c>
      <c r="F8" s="67" t="s">
        <v>312</v>
      </c>
      <c r="G8" s="68" t="s">
        <v>312</v>
      </c>
    </row>
    <row r="9" spans="1:7" ht="11.25" customHeight="1">
      <c r="A9" s="46" t="s">
        <v>165</v>
      </c>
      <c r="B9" s="10" t="s">
        <v>166</v>
      </c>
      <c r="C9" s="132" t="s">
        <v>589</v>
      </c>
      <c r="D9" s="137" t="s">
        <v>702</v>
      </c>
      <c r="E9" s="46" t="s">
        <v>316</v>
      </c>
      <c r="F9" s="91" t="s">
        <v>504</v>
      </c>
      <c r="G9" s="82" t="s">
        <v>504</v>
      </c>
    </row>
    <row r="10" spans="1:7" ht="11.25" customHeight="1">
      <c r="A10" s="46" t="s">
        <v>283</v>
      </c>
      <c r="B10" s="10" t="s">
        <v>284</v>
      </c>
      <c r="C10" s="130" t="s">
        <v>592</v>
      </c>
      <c r="D10" s="137" t="s">
        <v>703</v>
      </c>
      <c r="E10" s="137" t="s">
        <v>116</v>
      </c>
      <c r="F10" s="67" t="s">
        <v>312</v>
      </c>
      <c r="G10" s="68" t="s">
        <v>312</v>
      </c>
    </row>
    <row r="11" spans="1:7" ht="11.25" customHeight="1">
      <c r="A11" s="56" t="s">
        <v>286</v>
      </c>
      <c r="B11" s="57" t="s">
        <v>287</v>
      </c>
      <c r="C11" s="130" t="s">
        <v>594</v>
      </c>
      <c r="D11" s="137" t="s">
        <v>704</v>
      </c>
      <c r="E11" s="137" t="s">
        <v>11</v>
      </c>
      <c r="F11" s="67" t="s">
        <v>285</v>
      </c>
      <c r="G11" s="68" t="s">
        <v>285</v>
      </c>
    </row>
    <row r="12" spans="1:7" ht="11.25" customHeight="1">
      <c r="A12" s="35" t="s">
        <v>133</v>
      </c>
      <c r="B12" s="17" t="s">
        <v>136</v>
      </c>
      <c r="C12" s="134" t="s">
        <v>595</v>
      </c>
      <c r="D12" s="139" t="s">
        <v>705</v>
      </c>
      <c r="E12" s="139" t="s">
        <v>117</v>
      </c>
      <c r="F12" s="65" t="s">
        <v>312</v>
      </c>
      <c r="G12" s="66" t="s">
        <v>312</v>
      </c>
    </row>
    <row r="13" spans="1:7" ht="11.25" customHeight="1">
      <c r="A13" s="46" t="s">
        <v>227</v>
      </c>
      <c r="B13" s="10" t="s">
        <v>228</v>
      </c>
      <c r="C13" s="130" t="s">
        <v>596</v>
      </c>
      <c r="D13" s="137" t="s">
        <v>706</v>
      </c>
      <c r="E13" s="137" t="s">
        <v>119</v>
      </c>
      <c r="F13" s="67" t="s">
        <v>312</v>
      </c>
      <c r="G13" s="68" t="s">
        <v>285</v>
      </c>
    </row>
    <row r="14" spans="1:7" ht="11.25" customHeight="1">
      <c r="A14" s="46" t="s">
        <v>288</v>
      </c>
      <c r="B14" s="10" t="s">
        <v>289</v>
      </c>
      <c r="C14" s="130" t="s">
        <v>597</v>
      </c>
      <c r="D14" s="137" t="s">
        <v>707</v>
      </c>
      <c r="E14" s="137" t="s">
        <v>868</v>
      </c>
      <c r="F14" s="67" t="s">
        <v>285</v>
      </c>
      <c r="G14" s="68" t="s">
        <v>285</v>
      </c>
    </row>
    <row r="15" spans="1:7" ht="11.25" customHeight="1">
      <c r="A15" s="46" t="s">
        <v>235</v>
      </c>
      <c r="B15" s="10" t="s">
        <v>236</v>
      </c>
      <c r="C15" s="130" t="s">
        <v>598</v>
      </c>
      <c r="D15" s="137" t="s">
        <v>708</v>
      </c>
      <c r="E15" s="46" t="s">
        <v>316</v>
      </c>
      <c r="F15" s="91" t="s">
        <v>504</v>
      </c>
      <c r="G15" s="82" t="s">
        <v>504</v>
      </c>
    </row>
    <row r="16" spans="1:7" ht="11.25" customHeight="1">
      <c r="A16" s="56" t="s">
        <v>552</v>
      </c>
      <c r="B16" s="57" t="s">
        <v>553</v>
      </c>
      <c r="C16" s="135" t="s">
        <v>554</v>
      </c>
      <c r="D16" s="140" t="s">
        <v>556</v>
      </c>
      <c r="E16" s="140" t="s">
        <v>561</v>
      </c>
      <c r="F16" s="71" t="s">
        <v>312</v>
      </c>
      <c r="G16" s="73" t="s">
        <v>312</v>
      </c>
    </row>
    <row r="17" spans="1:7" ht="11.25" customHeight="1">
      <c r="A17" s="35" t="s">
        <v>263</v>
      </c>
      <c r="B17" s="17" t="s">
        <v>264</v>
      </c>
      <c r="C17" s="131" t="s">
        <v>599</v>
      </c>
      <c r="D17" s="137" t="s">
        <v>709</v>
      </c>
      <c r="E17" s="137" t="s">
        <v>869</v>
      </c>
      <c r="F17" s="67" t="s">
        <v>312</v>
      </c>
      <c r="G17" s="68" t="s">
        <v>312</v>
      </c>
    </row>
    <row r="18" spans="1:7" ht="11.25" customHeight="1">
      <c r="A18" s="46" t="s">
        <v>212</v>
      </c>
      <c r="B18" s="10" t="s">
        <v>213</v>
      </c>
      <c r="C18" s="130" t="s">
        <v>600</v>
      </c>
      <c r="D18" s="137" t="s">
        <v>713</v>
      </c>
      <c r="E18" s="137" t="s">
        <v>873</v>
      </c>
      <c r="F18" s="67" t="s">
        <v>312</v>
      </c>
      <c r="G18" s="68" t="s">
        <v>312</v>
      </c>
    </row>
    <row r="19" spans="1:7" ht="11.25" customHeight="1">
      <c r="A19" s="46" t="s">
        <v>290</v>
      </c>
      <c r="B19" s="10" t="s">
        <v>291</v>
      </c>
      <c r="C19" s="130" t="s">
        <v>602</v>
      </c>
      <c r="D19" s="137" t="s">
        <v>714</v>
      </c>
      <c r="E19" s="137" t="s">
        <v>826</v>
      </c>
      <c r="F19" s="67" t="s">
        <v>312</v>
      </c>
      <c r="G19" s="68" t="s">
        <v>312</v>
      </c>
    </row>
    <row r="20" spans="1:7" ht="11.25" customHeight="1">
      <c r="A20" s="46" t="s">
        <v>194</v>
      </c>
      <c r="B20" s="10" t="s">
        <v>195</v>
      </c>
      <c r="C20" s="130" t="s">
        <v>603</v>
      </c>
      <c r="D20" s="137" t="s">
        <v>715</v>
      </c>
      <c r="E20" s="137" t="s">
        <v>827</v>
      </c>
      <c r="F20" s="67" t="s">
        <v>312</v>
      </c>
      <c r="G20" s="68" t="s">
        <v>312</v>
      </c>
    </row>
    <row r="21" spans="1:7" ht="11.25" customHeight="1">
      <c r="A21" s="56" t="s">
        <v>424</v>
      </c>
      <c r="B21" s="57" t="s">
        <v>425</v>
      </c>
      <c r="C21" s="130" t="s">
        <v>427</v>
      </c>
      <c r="D21" s="137" t="s">
        <v>428</v>
      </c>
      <c r="E21" s="46" t="s">
        <v>316</v>
      </c>
      <c r="F21" s="91" t="s">
        <v>504</v>
      </c>
      <c r="G21" s="82" t="s">
        <v>504</v>
      </c>
    </row>
    <row r="22" spans="1:7" ht="11.25" customHeight="1">
      <c r="A22" s="186" t="s">
        <v>677</v>
      </c>
      <c r="B22" s="17" t="s">
        <v>674</v>
      </c>
      <c r="C22" s="134" t="s">
        <v>678</v>
      </c>
      <c r="D22" s="139" t="s">
        <v>679</v>
      </c>
      <c r="E22" s="139" t="s">
        <v>680</v>
      </c>
      <c r="F22" s="65" t="s">
        <v>312</v>
      </c>
      <c r="G22" s="66" t="s">
        <v>312</v>
      </c>
    </row>
    <row r="23" spans="1:7" ht="11.25" customHeight="1">
      <c r="A23" s="46" t="s">
        <v>192</v>
      </c>
      <c r="B23" s="10" t="s">
        <v>193</v>
      </c>
      <c r="C23" s="131" t="s">
        <v>604</v>
      </c>
      <c r="D23" s="137" t="s">
        <v>716</v>
      </c>
      <c r="E23" s="137" t="s">
        <v>874</v>
      </c>
      <c r="F23" s="67" t="s">
        <v>312</v>
      </c>
      <c r="G23" s="68" t="s">
        <v>285</v>
      </c>
    </row>
    <row r="24" spans="1:7" ht="11.25" customHeight="1">
      <c r="A24" s="46" t="s">
        <v>169</v>
      </c>
      <c r="B24" s="10" t="s">
        <v>170</v>
      </c>
      <c r="C24" s="130" t="s">
        <v>605</v>
      </c>
      <c r="D24" s="137" t="s">
        <v>717</v>
      </c>
      <c r="E24" s="137" t="s">
        <v>12</v>
      </c>
      <c r="F24" s="67" t="s">
        <v>312</v>
      </c>
      <c r="G24" s="68" t="s">
        <v>312</v>
      </c>
    </row>
    <row r="25" spans="1:7" ht="11.25" customHeight="1">
      <c r="A25" s="46" t="s">
        <v>245</v>
      </c>
      <c r="B25" s="10" t="s">
        <v>246</v>
      </c>
      <c r="C25" s="130" t="s">
        <v>606</v>
      </c>
      <c r="D25" s="137" t="s">
        <v>719</v>
      </c>
      <c r="E25" s="137" t="s">
        <v>876</v>
      </c>
      <c r="F25" s="67" t="s">
        <v>312</v>
      </c>
      <c r="G25" s="68" t="s">
        <v>312</v>
      </c>
    </row>
    <row r="26" spans="1:7" ht="11.25" customHeight="1">
      <c r="A26" s="56" t="s">
        <v>221</v>
      </c>
      <c r="B26" s="57" t="s">
        <v>222</v>
      </c>
      <c r="C26" s="135" t="s">
        <v>607</v>
      </c>
      <c r="D26" s="140" t="s">
        <v>720</v>
      </c>
      <c r="E26" s="140" t="s">
        <v>877</v>
      </c>
      <c r="F26" s="71" t="s">
        <v>312</v>
      </c>
      <c r="G26" s="73" t="s">
        <v>312</v>
      </c>
    </row>
    <row r="27" spans="1:7" ht="11.25" customHeight="1">
      <c r="A27" s="35" t="s">
        <v>167</v>
      </c>
      <c r="B27" s="17" t="s">
        <v>168</v>
      </c>
      <c r="C27" s="134" t="s">
        <v>609</v>
      </c>
      <c r="D27" s="139" t="s">
        <v>721</v>
      </c>
      <c r="E27" s="139" t="s">
        <v>119</v>
      </c>
      <c r="F27" s="65" t="s">
        <v>285</v>
      </c>
      <c r="G27" s="66" t="s">
        <v>285</v>
      </c>
    </row>
    <row r="28" spans="1:7" ht="11.25" customHeight="1">
      <c r="A28" s="46" t="s">
        <v>151</v>
      </c>
      <c r="B28" s="10" t="s">
        <v>152</v>
      </c>
      <c r="C28" s="130" t="s">
        <v>610</v>
      </c>
      <c r="D28" s="137" t="s">
        <v>722</v>
      </c>
      <c r="E28" s="137" t="s">
        <v>13</v>
      </c>
      <c r="F28" s="67" t="s">
        <v>285</v>
      </c>
      <c r="G28" s="68" t="s">
        <v>285</v>
      </c>
    </row>
    <row r="29" spans="1:7" ht="11.25" customHeight="1">
      <c r="A29" s="46" t="s">
        <v>292</v>
      </c>
      <c r="B29" s="10" t="s">
        <v>293</v>
      </c>
      <c r="C29" s="130" t="s">
        <v>611</v>
      </c>
      <c r="D29" s="137" t="s">
        <v>723</v>
      </c>
      <c r="E29" s="46" t="s">
        <v>316</v>
      </c>
      <c r="F29" s="91" t="s">
        <v>504</v>
      </c>
      <c r="G29" s="82" t="s">
        <v>504</v>
      </c>
    </row>
    <row r="30" spans="1:7" ht="11.25" customHeight="1">
      <c r="A30" s="46" t="s">
        <v>294</v>
      </c>
      <c r="B30" s="10" t="s">
        <v>295</v>
      </c>
      <c r="C30" s="130" t="s">
        <v>612</v>
      </c>
      <c r="D30" s="137" t="s">
        <v>724</v>
      </c>
      <c r="E30" s="137" t="s">
        <v>118</v>
      </c>
      <c r="F30" s="67" t="s">
        <v>312</v>
      </c>
      <c r="G30" s="68" t="s">
        <v>312</v>
      </c>
    </row>
    <row r="31" spans="1:7" ht="11.25" customHeight="1">
      <c r="A31" s="56" t="s">
        <v>247</v>
      </c>
      <c r="B31" s="57" t="s">
        <v>248</v>
      </c>
      <c r="C31" s="135" t="s">
        <v>613</v>
      </c>
      <c r="D31" s="140" t="s">
        <v>725</v>
      </c>
      <c r="E31" s="140" t="s">
        <v>882</v>
      </c>
      <c r="F31" s="71" t="s">
        <v>312</v>
      </c>
      <c r="G31" s="73" t="s">
        <v>285</v>
      </c>
    </row>
    <row r="32" spans="1:7" ht="11.25" customHeight="1">
      <c r="A32" s="35" t="s">
        <v>155</v>
      </c>
      <c r="B32" s="17" t="s">
        <v>156</v>
      </c>
      <c r="C32" s="134" t="s">
        <v>614</v>
      </c>
      <c r="D32" s="139" t="s">
        <v>726</v>
      </c>
      <c r="E32" s="139" t="s">
        <v>883</v>
      </c>
      <c r="F32" s="65" t="s">
        <v>285</v>
      </c>
      <c r="G32" s="66" t="s">
        <v>285</v>
      </c>
    </row>
    <row r="33" spans="1:7" ht="11.25" customHeight="1">
      <c r="A33" s="46" t="s">
        <v>157</v>
      </c>
      <c r="B33" s="10" t="s">
        <v>158</v>
      </c>
      <c r="C33" s="130" t="s">
        <v>615</v>
      </c>
      <c r="D33" s="137" t="s">
        <v>727</v>
      </c>
      <c r="E33" s="137" t="s">
        <v>119</v>
      </c>
      <c r="F33" s="67" t="s">
        <v>285</v>
      </c>
      <c r="G33" s="68" t="s">
        <v>285</v>
      </c>
    </row>
    <row r="34" spans="1:7" ht="11.25" customHeight="1">
      <c r="A34" s="46" t="s">
        <v>182</v>
      </c>
      <c r="B34" s="10" t="s">
        <v>183</v>
      </c>
      <c r="C34" s="130" t="s">
        <v>616</v>
      </c>
      <c r="D34" s="137" t="s">
        <v>728</v>
      </c>
      <c r="E34" s="46" t="s">
        <v>316</v>
      </c>
      <c r="F34" s="91" t="s">
        <v>504</v>
      </c>
      <c r="G34" s="82" t="s">
        <v>504</v>
      </c>
    </row>
    <row r="35" spans="1:7" ht="11.25" customHeight="1">
      <c r="A35" s="46" t="s">
        <v>429</v>
      </c>
      <c r="B35" s="10" t="s">
        <v>430</v>
      </c>
      <c r="C35" s="130" t="s">
        <v>431</v>
      </c>
      <c r="D35" s="137" t="s">
        <v>432</v>
      </c>
      <c r="E35" s="46" t="s">
        <v>316</v>
      </c>
      <c r="F35" s="91" t="s">
        <v>504</v>
      </c>
      <c r="G35" s="82" t="s">
        <v>504</v>
      </c>
    </row>
    <row r="36" spans="1:7" ht="11.25" customHeight="1">
      <c r="A36" s="56" t="s">
        <v>281</v>
      </c>
      <c r="B36" s="57" t="s">
        <v>282</v>
      </c>
      <c r="C36" s="135" t="s">
        <v>617</v>
      </c>
      <c r="D36" s="140" t="s">
        <v>729</v>
      </c>
      <c r="E36" s="140" t="s">
        <v>114</v>
      </c>
      <c r="F36" s="71" t="s">
        <v>312</v>
      </c>
      <c r="G36" s="73" t="s">
        <v>312</v>
      </c>
    </row>
    <row r="37" spans="1:7" ht="11.25" customHeight="1">
      <c r="A37" s="35" t="s">
        <v>229</v>
      </c>
      <c r="B37" s="17" t="s">
        <v>230</v>
      </c>
      <c r="C37" s="134" t="s">
        <v>618</v>
      </c>
      <c r="D37" s="139" t="s">
        <v>730</v>
      </c>
      <c r="E37" s="139" t="s">
        <v>119</v>
      </c>
      <c r="F37" s="65" t="s">
        <v>312</v>
      </c>
      <c r="G37" s="66" t="s">
        <v>285</v>
      </c>
    </row>
    <row r="38" spans="1:7" ht="11.25" customHeight="1">
      <c r="A38" s="46" t="s">
        <v>134</v>
      </c>
      <c r="B38" s="10" t="s">
        <v>135</v>
      </c>
      <c r="C38" s="130" t="s">
        <v>622</v>
      </c>
      <c r="D38" s="137" t="s">
        <v>731</v>
      </c>
      <c r="E38" s="137" t="s">
        <v>119</v>
      </c>
      <c r="F38" s="67" t="s">
        <v>312</v>
      </c>
      <c r="G38" s="68" t="s">
        <v>285</v>
      </c>
    </row>
    <row r="39" spans="1:7" ht="11.25" customHeight="1">
      <c r="A39" s="46" t="s">
        <v>138</v>
      </c>
      <c r="B39" s="10" t="s">
        <v>139</v>
      </c>
      <c r="C39" s="130" t="s">
        <v>623</v>
      </c>
      <c r="D39" s="137" t="s">
        <v>732</v>
      </c>
      <c r="E39" s="137" t="s">
        <v>119</v>
      </c>
      <c r="F39" s="67" t="s">
        <v>285</v>
      </c>
      <c r="G39" s="68" t="s">
        <v>312</v>
      </c>
    </row>
    <row r="40" spans="1:7" ht="11.25" customHeight="1">
      <c r="A40" s="46" t="s">
        <v>296</v>
      </c>
      <c r="B40" s="10" t="s">
        <v>297</v>
      </c>
      <c r="C40" s="130" t="s">
        <v>624</v>
      </c>
      <c r="D40" s="137" t="s">
        <v>733</v>
      </c>
      <c r="E40" s="46" t="s">
        <v>316</v>
      </c>
      <c r="F40" s="91" t="s">
        <v>504</v>
      </c>
      <c r="G40" s="82" t="s">
        <v>504</v>
      </c>
    </row>
    <row r="41" spans="1:7" ht="11.25" customHeight="1">
      <c r="A41" s="56" t="s">
        <v>178</v>
      </c>
      <c r="B41" s="57" t="s">
        <v>179</v>
      </c>
      <c r="C41" s="135" t="s">
        <v>625</v>
      </c>
      <c r="D41" s="140" t="s">
        <v>734</v>
      </c>
      <c r="E41" s="140" t="s">
        <v>831</v>
      </c>
      <c r="F41" s="71" t="s">
        <v>285</v>
      </c>
      <c r="G41" s="73" t="s">
        <v>285</v>
      </c>
    </row>
    <row r="42" spans="1:7" ht="11.25" customHeight="1">
      <c r="A42" s="35" t="s">
        <v>140</v>
      </c>
      <c r="B42" s="17" t="s">
        <v>141</v>
      </c>
      <c r="C42" s="134" t="s">
        <v>626</v>
      </c>
      <c r="D42" s="139" t="s">
        <v>735</v>
      </c>
      <c r="E42" s="139" t="s">
        <v>119</v>
      </c>
      <c r="F42" s="65" t="s">
        <v>312</v>
      </c>
      <c r="G42" s="66" t="s">
        <v>312</v>
      </c>
    </row>
    <row r="43" spans="1:7" ht="11.25" customHeight="1">
      <c r="A43" s="46" t="s">
        <v>298</v>
      </c>
      <c r="B43" s="10" t="s">
        <v>299</v>
      </c>
      <c r="C43" s="130" t="s">
        <v>627</v>
      </c>
      <c r="D43" s="137" t="s">
        <v>736</v>
      </c>
      <c r="E43" s="137" t="s">
        <v>119</v>
      </c>
      <c r="F43" s="67" t="s">
        <v>312</v>
      </c>
      <c r="G43" s="68" t="s">
        <v>312</v>
      </c>
    </row>
    <row r="44" spans="1:7" ht="11.25" customHeight="1">
      <c r="A44" s="46" t="s">
        <v>300</v>
      </c>
      <c r="B44" s="10" t="s">
        <v>301</v>
      </c>
      <c r="C44" s="130" t="s">
        <v>628</v>
      </c>
      <c r="D44" s="137" t="s">
        <v>737</v>
      </c>
      <c r="E44" s="137" t="s">
        <v>884</v>
      </c>
      <c r="F44" s="67" t="s">
        <v>312</v>
      </c>
      <c r="G44" s="68" t="s">
        <v>312</v>
      </c>
    </row>
    <row r="45" spans="1:7" ht="11.25" customHeight="1">
      <c r="A45" s="46" t="s">
        <v>249</v>
      </c>
      <c r="B45" s="10" t="s">
        <v>250</v>
      </c>
      <c r="C45" s="130" t="s">
        <v>629</v>
      </c>
      <c r="D45" s="137" t="s">
        <v>738</v>
      </c>
      <c r="E45" s="46" t="s">
        <v>316</v>
      </c>
      <c r="F45" s="91" t="s">
        <v>504</v>
      </c>
      <c r="G45" s="82" t="s">
        <v>504</v>
      </c>
    </row>
    <row r="46" spans="1:7" ht="11.25" customHeight="1">
      <c r="A46" s="56" t="s">
        <v>171</v>
      </c>
      <c r="B46" s="57" t="s">
        <v>173</v>
      </c>
      <c r="C46" s="135" t="s">
        <v>630</v>
      </c>
      <c r="D46" s="140" t="s">
        <v>739</v>
      </c>
      <c r="E46" s="140" t="s">
        <v>104</v>
      </c>
      <c r="F46" s="71" t="s">
        <v>312</v>
      </c>
      <c r="G46" s="73" t="s">
        <v>312</v>
      </c>
    </row>
    <row r="47" spans="1:7" ht="11.25" customHeight="1">
      <c r="A47" s="35" t="s">
        <v>488</v>
      </c>
      <c r="B47" s="17" t="s">
        <v>489</v>
      </c>
      <c r="C47" s="134" t="s">
        <v>631</v>
      </c>
      <c r="D47" s="139" t="s">
        <v>740</v>
      </c>
      <c r="E47" s="139" t="s">
        <v>119</v>
      </c>
      <c r="F47" s="65" t="s">
        <v>312</v>
      </c>
      <c r="G47" s="66" t="s">
        <v>312</v>
      </c>
    </row>
    <row r="48" spans="1:7" ht="11.25" customHeight="1">
      <c r="A48" s="46" t="s">
        <v>145</v>
      </c>
      <c r="B48" s="10" t="s">
        <v>142</v>
      </c>
      <c r="C48" s="130" t="s">
        <v>632</v>
      </c>
      <c r="D48" s="137" t="s">
        <v>742</v>
      </c>
      <c r="E48" s="137" t="s">
        <v>885</v>
      </c>
      <c r="F48" s="67" t="s">
        <v>312</v>
      </c>
      <c r="G48" s="68" t="s">
        <v>312</v>
      </c>
    </row>
    <row r="49" spans="1:7" ht="11.25" customHeight="1">
      <c r="A49" s="46" t="s">
        <v>319</v>
      </c>
      <c r="B49" s="10" t="s">
        <v>320</v>
      </c>
      <c r="C49" s="130" t="s">
        <v>633</v>
      </c>
      <c r="D49" s="137" t="s">
        <v>743</v>
      </c>
      <c r="E49" s="46" t="s">
        <v>316</v>
      </c>
      <c r="F49" s="67" t="s">
        <v>312</v>
      </c>
      <c r="G49" s="68" t="s">
        <v>312</v>
      </c>
    </row>
    <row r="50" spans="1:7" ht="11.25" customHeight="1">
      <c r="A50" s="46" t="s">
        <v>174</v>
      </c>
      <c r="B50" s="10" t="s">
        <v>175</v>
      </c>
      <c r="C50" s="130" t="s">
        <v>634</v>
      </c>
      <c r="D50" s="137" t="s">
        <v>744</v>
      </c>
      <c r="E50" s="137" t="s">
        <v>832</v>
      </c>
      <c r="F50" s="67" t="s">
        <v>312</v>
      </c>
      <c r="G50" s="68" t="s">
        <v>312</v>
      </c>
    </row>
    <row r="51" spans="1:7" ht="11.25" customHeight="1">
      <c r="A51" s="56" t="s">
        <v>251</v>
      </c>
      <c r="B51" s="57" t="s">
        <v>252</v>
      </c>
      <c r="C51" s="135" t="s">
        <v>635</v>
      </c>
      <c r="D51" s="140" t="s">
        <v>745</v>
      </c>
      <c r="E51" s="56" t="s">
        <v>316</v>
      </c>
      <c r="F51" s="106" t="s">
        <v>504</v>
      </c>
      <c r="G51" s="107" t="s">
        <v>504</v>
      </c>
    </row>
    <row r="52" spans="1:7" ht="11.25" customHeight="1">
      <c r="A52" s="35" t="s">
        <v>176</v>
      </c>
      <c r="B52" s="17" t="s">
        <v>177</v>
      </c>
      <c r="C52" s="134" t="s">
        <v>636</v>
      </c>
      <c r="D52" s="195" t="s">
        <v>823</v>
      </c>
      <c r="E52" s="139" t="s">
        <v>834</v>
      </c>
      <c r="F52" s="65" t="s">
        <v>312</v>
      </c>
      <c r="G52" s="66" t="s">
        <v>312</v>
      </c>
    </row>
    <row r="53" spans="1:7" ht="11.25" customHeight="1">
      <c r="A53" s="46" t="s">
        <v>159</v>
      </c>
      <c r="B53" s="10" t="s">
        <v>160</v>
      </c>
      <c r="C53" s="130" t="s">
        <v>637</v>
      </c>
      <c r="D53" s="137" t="s">
        <v>746</v>
      </c>
      <c r="E53" s="137" t="s">
        <v>886</v>
      </c>
      <c r="F53" s="67" t="s">
        <v>312</v>
      </c>
      <c r="G53" s="68" t="s">
        <v>312</v>
      </c>
    </row>
    <row r="54" spans="1:7" ht="11.25" customHeight="1">
      <c r="A54" s="46" t="s">
        <v>149</v>
      </c>
      <c r="B54" s="10" t="s">
        <v>150</v>
      </c>
      <c r="C54" s="130" t="s">
        <v>638</v>
      </c>
      <c r="D54" s="137" t="s">
        <v>747</v>
      </c>
      <c r="E54" s="137" t="s">
        <v>107</v>
      </c>
      <c r="F54" s="67" t="s">
        <v>312</v>
      </c>
      <c r="G54" s="68" t="s">
        <v>312</v>
      </c>
    </row>
    <row r="55" spans="1:7" ht="11.25" customHeight="1">
      <c r="A55" s="46" t="s">
        <v>161</v>
      </c>
      <c r="B55" s="10" t="s">
        <v>162</v>
      </c>
      <c r="C55" s="130" t="s">
        <v>639</v>
      </c>
      <c r="D55" s="137" t="s">
        <v>748</v>
      </c>
      <c r="E55" s="137" t="s">
        <v>887</v>
      </c>
      <c r="F55" s="67" t="s">
        <v>312</v>
      </c>
      <c r="G55" s="68" t="s">
        <v>312</v>
      </c>
    </row>
    <row r="56" spans="1:7" ht="11.25" customHeight="1">
      <c r="A56" s="56" t="s">
        <v>231</v>
      </c>
      <c r="B56" s="57" t="s">
        <v>232</v>
      </c>
      <c r="C56" s="135" t="s">
        <v>640</v>
      </c>
      <c r="D56" s="140" t="s">
        <v>752</v>
      </c>
      <c r="E56" s="140" t="s">
        <v>888</v>
      </c>
      <c r="F56" s="71" t="s">
        <v>285</v>
      </c>
      <c r="G56" s="73" t="s">
        <v>312</v>
      </c>
    </row>
    <row r="57" spans="1:7" ht="11.25" customHeight="1">
      <c r="A57" s="35" t="s">
        <v>184</v>
      </c>
      <c r="B57" s="17" t="s">
        <v>185</v>
      </c>
      <c r="C57" s="134" t="s">
        <v>641</v>
      </c>
      <c r="D57" s="139" t="s">
        <v>753</v>
      </c>
      <c r="E57" s="139" t="s">
        <v>108</v>
      </c>
      <c r="F57" s="65" t="s">
        <v>312</v>
      </c>
      <c r="G57" s="66" t="s">
        <v>312</v>
      </c>
    </row>
    <row r="58" spans="1:7" ht="11.25" customHeight="1">
      <c r="A58" s="46" t="s">
        <v>198</v>
      </c>
      <c r="B58" s="10" t="s">
        <v>199</v>
      </c>
      <c r="C58" s="130" t="s">
        <v>642</v>
      </c>
      <c r="D58" s="137" t="s">
        <v>754</v>
      </c>
      <c r="E58" s="46" t="s">
        <v>316</v>
      </c>
      <c r="F58" s="91" t="s">
        <v>504</v>
      </c>
      <c r="G58" s="82" t="s">
        <v>504</v>
      </c>
    </row>
    <row r="59" spans="1:7" ht="11.25" customHeight="1">
      <c r="A59" s="46" t="s">
        <v>153</v>
      </c>
      <c r="B59" s="10" t="s">
        <v>154</v>
      </c>
      <c r="C59" s="130" t="s">
        <v>643</v>
      </c>
      <c r="D59" s="137" t="s">
        <v>755</v>
      </c>
      <c r="E59" s="137" t="s">
        <v>889</v>
      </c>
      <c r="F59" s="67" t="s">
        <v>312</v>
      </c>
      <c r="G59" s="68" t="s">
        <v>285</v>
      </c>
    </row>
    <row r="60" spans="1:7" ht="11.25" customHeight="1">
      <c r="A60" s="46" t="s">
        <v>302</v>
      </c>
      <c r="B60" s="10" t="s">
        <v>303</v>
      </c>
      <c r="C60" s="130" t="s">
        <v>644</v>
      </c>
      <c r="D60" s="137" t="s">
        <v>760</v>
      </c>
      <c r="E60" s="137" t="s">
        <v>115</v>
      </c>
      <c r="F60" s="67" t="s">
        <v>285</v>
      </c>
      <c r="G60" s="68" t="s">
        <v>285</v>
      </c>
    </row>
    <row r="61" spans="1:7" ht="11.25" customHeight="1">
      <c r="A61" s="56" t="s">
        <v>253</v>
      </c>
      <c r="B61" s="57" t="s">
        <v>254</v>
      </c>
      <c r="C61" s="135" t="s">
        <v>645</v>
      </c>
      <c r="D61" s="140" t="s">
        <v>761</v>
      </c>
      <c r="E61" s="140" t="s">
        <v>0</v>
      </c>
      <c r="F61" s="71" t="s">
        <v>312</v>
      </c>
      <c r="G61" s="73" t="s">
        <v>285</v>
      </c>
    </row>
    <row r="62" spans="1:7" ht="11.25" customHeight="1">
      <c r="A62" s="35" t="s">
        <v>223</v>
      </c>
      <c r="B62" s="17" t="s">
        <v>224</v>
      </c>
      <c r="C62" s="134" t="s">
        <v>646</v>
      </c>
      <c r="D62" s="139" t="s">
        <v>762</v>
      </c>
      <c r="E62" s="139" t="s">
        <v>119</v>
      </c>
      <c r="F62" s="65" t="s">
        <v>312</v>
      </c>
      <c r="G62" s="66" t="s">
        <v>312</v>
      </c>
    </row>
    <row r="63" spans="1:7" ht="11.25" customHeight="1">
      <c r="A63" s="46" t="s">
        <v>265</v>
      </c>
      <c r="B63" s="10" t="s">
        <v>266</v>
      </c>
      <c r="C63" s="130" t="s">
        <v>647</v>
      </c>
      <c r="D63" s="137" t="s">
        <v>763</v>
      </c>
      <c r="E63" s="137" t="s">
        <v>863</v>
      </c>
      <c r="F63" s="67" t="s">
        <v>285</v>
      </c>
      <c r="G63" s="68" t="s">
        <v>285</v>
      </c>
    </row>
    <row r="64" spans="1:7" ht="11.25" customHeight="1">
      <c r="A64" s="46" t="s">
        <v>237</v>
      </c>
      <c r="B64" s="10" t="s">
        <v>238</v>
      </c>
      <c r="C64" s="130" t="s">
        <v>648</v>
      </c>
      <c r="D64" s="137" t="s">
        <v>764</v>
      </c>
      <c r="E64" s="137" t="s">
        <v>784</v>
      </c>
      <c r="F64" s="67" t="s">
        <v>312</v>
      </c>
      <c r="G64" s="68" t="s">
        <v>312</v>
      </c>
    </row>
    <row r="65" spans="1:7" ht="11.25" customHeight="1">
      <c r="A65" s="46" t="s">
        <v>321</v>
      </c>
      <c r="B65" s="10" t="s">
        <v>322</v>
      </c>
      <c r="C65" s="130" t="s">
        <v>649</v>
      </c>
      <c r="D65" s="137" t="s">
        <v>765</v>
      </c>
      <c r="E65" s="137" t="s">
        <v>788</v>
      </c>
      <c r="F65" s="67" t="s">
        <v>312</v>
      </c>
      <c r="G65" s="68" t="s">
        <v>312</v>
      </c>
    </row>
    <row r="66" spans="1:7" ht="11.25" customHeight="1">
      <c r="A66" s="56" t="s">
        <v>188</v>
      </c>
      <c r="B66" s="57" t="s">
        <v>189</v>
      </c>
      <c r="C66" s="135" t="s">
        <v>650</v>
      </c>
      <c r="D66" s="140" t="s">
        <v>766</v>
      </c>
      <c r="E66" s="56" t="s">
        <v>316</v>
      </c>
      <c r="F66" s="106" t="s">
        <v>504</v>
      </c>
      <c r="G66" s="107" t="s">
        <v>504</v>
      </c>
    </row>
    <row r="67" spans="1:7" ht="11.25" customHeight="1">
      <c r="A67" s="35" t="s">
        <v>200</v>
      </c>
      <c r="B67" s="17" t="s">
        <v>201</v>
      </c>
      <c r="C67" s="134" t="s">
        <v>653</v>
      </c>
      <c r="D67" s="139" t="s">
        <v>767</v>
      </c>
      <c r="E67" s="139" t="s">
        <v>119</v>
      </c>
      <c r="F67" s="65" t="s">
        <v>312</v>
      </c>
      <c r="G67" s="66" t="s">
        <v>312</v>
      </c>
    </row>
    <row r="68" spans="1:7" ht="11.25" customHeight="1">
      <c r="A68" s="46" t="s">
        <v>279</v>
      </c>
      <c r="B68" s="10" t="s">
        <v>280</v>
      </c>
      <c r="C68" s="130" t="s">
        <v>654</v>
      </c>
      <c r="D68" s="137" t="s">
        <v>768</v>
      </c>
      <c r="E68" s="137" t="s">
        <v>768</v>
      </c>
      <c r="F68" s="67" t="s">
        <v>312</v>
      </c>
      <c r="G68" s="68" t="s">
        <v>312</v>
      </c>
    </row>
    <row r="69" spans="1:7" ht="11.25" customHeight="1">
      <c r="A69" s="46" t="s">
        <v>277</v>
      </c>
      <c r="B69" s="10" t="s">
        <v>278</v>
      </c>
      <c r="C69" s="130" t="s">
        <v>655</v>
      </c>
      <c r="D69" s="137" t="s">
        <v>769</v>
      </c>
      <c r="E69" s="137" t="s">
        <v>109</v>
      </c>
      <c r="F69" s="67" t="s">
        <v>312</v>
      </c>
      <c r="G69" s="68" t="s">
        <v>312</v>
      </c>
    </row>
    <row r="70" spans="1:7" ht="11.25" customHeight="1">
      <c r="A70" s="46" t="s">
        <v>214</v>
      </c>
      <c r="B70" s="10" t="s">
        <v>215</v>
      </c>
      <c r="C70" s="130" t="s">
        <v>656</v>
      </c>
      <c r="D70" s="137" t="s">
        <v>770</v>
      </c>
      <c r="E70" s="137" t="s">
        <v>110</v>
      </c>
      <c r="F70" s="67" t="s">
        <v>312</v>
      </c>
      <c r="G70" s="68" t="s">
        <v>312</v>
      </c>
    </row>
    <row r="71" spans="1:7" ht="11.25" customHeight="1">
      <c r="A71" s="56" t="s">
        <v>304</v>
      </c>
      <c r="B71" s="57" t="s">
        <v>305</v>
      </c>
      <c r="C71" s="135" t="s">
        <v>657</v>
      </c>
      <c r="D71" s="140" t="s">
        <v>771</v>
      </c>
      <c r="E71" s="140" t="s">
        <v>864</v>
      </c>
      <c r="F71" s="71" t="s">
        <v>312</v>
      </c>
      <c r="G71" s="73" t="s">
        <v>285</v>
      </c>
    </row>
    <row r="72" spans="1:7" ht="11.25" customHeight="1">
      <c r="A72" s="35" t="s">
        <v>143</v>
      </c>
      <c r="B72" s="17" t="s">
        <v>144</v>
      </c>
      <c r="C72" s="134" t="s">
        <v>658</v>
      </c>
      <c r="D72" s="139" t="s">
        <v>772</v>
      </c>
      <c r="E72" s="139" t="s">
        <v>789</v>
      </c>
      <c r="F72" s="65" t="s">
        <v>312</v>
      </c>
      <c r="G72" s="66" t="s">
        <v>312</v>
      </c>
    </row>
    <row r="73" spans="1:7" ht="11.25" customHeight="1">
      <c r="A73" s="46" t="s">
        <v>255</v>
      </c>
      <c r="B73" s="10" t="s">
        <v>256</v>
      </c>
      <c r="C73" s="130" t="s">
        <v>659</v>
      </c>
      <c r="D73" s="137" t="s">
        <v>773</v>
      </c>
      <c r="E73" s="137" t="s">
        <v>865</v>
      </c>
      <c r="F73" s="67" t="s">
        <v>312</v>
      </c>
      <c r="G73" s="68" t="s">
        <v>312</v>
      </c>
    </row>
    <row r="74" spans="1:7" ht="11.25" customHeight="1">
      <c r="A74" s="46" t="s">
        <v>202</v>
      </c>
      <c r="B74" s="10" t="s">
        <v>203</v>
      </c>
      <c r="C74" s="130" t="s">
        <v>660</v>
      </c>
      <c r="D74" s="137" t="s">
        <v>774</v>
      </c>
      <c r="E74" s="137" t="s">
        <v>119</v>
      </c>
      <c r="F74" s="67" t="s">
        <v>312</v>
      </c>
      <c r="G74" s="68" t="s">
        <v>312</v>
      </c>
    </row>
    <row r="75" spans="1:7" ht="11.25" customHeight="1">
      <c r="A75" s="46" t="s">
        <v>271</v>
      </c>
      <c r="B75" s="10" t="s">
        <v>272</v>
      </c>
      <c r="C75" s="130" t="s">
        <v>661</v>
      </c>
      <c r="D75" s="137" t="s">
        <v>775</v>
      </c>
      <c r="E75" s="137" t="s">
        <v>111</v>
      </c>
      <c r="F75" s="67" t="s">
        <v>312</v>
      </c>
      <c r="G75" s="68" t="s">
        <v>312</v>
      </c>
    </row>
    <row r="76" spans="1:7" ht="11.25" customHeight="1">
      <c r="A76" s="56" t="s">
        <v>306</v>
      </c>
      <c r="B76" s="57" t="s">
        <v>307</v>
      </c>
      <c r="C76" s="135" t="s">
        <v>662</v>
      </c>
      <c r="D76" s="140" t="s">
        <v>776</v>
      </c>
      <c r="E76" s="140" t="s">
        <v>1</v>
      </c>
      <c r="F76" s="71" t="s">
        <v>312</v>
      </c>
      <c r="G76" s="73" t="s">
        <v>312</v>
      </c>
    </row>
    <row r="77" spans="1:7" ht="11.25" customHeight="1">
      <c r="A77" s="35" t="s">
        <v>204</v>
      </c>
      <c r="B77" s="17" t="s">
        <v>205</v>
      </c>
      <c r="C77" s="134" t="s">
        <v>663</v>
      </c>
      <c r="D77" s="139" t="s">
        <v>777</v>
      </c>
      <c r="E77" s="139" t="s">
        <v>119</v>
      </c>
      <c r="F77" s="65" t="s">
        <v>312</v>
      </c>
      <c r="G77" s="66" t="s">
        <v>285</v>
      </c>
    </row>
    <row r="78" spans="1:7" ht="11.25" customHeight="1">
      <c r="A78" s="46" t="s">
        <v>146</v>
      </c>
      <c r="B78" s="10" t="s">
        <v>137</v>
      </c>
      <c r="C78" s="130" t="s">
        <v>664</v>
      </c>
      <c r="D78" s="137" t="s">
        <v>778</v>
      </c>
      <c r="E78" s="137" t="s">
        <v>790</v>
      </c>
      <c r="F78" s="67" t="s">
        <v>312</v>
      </c>
      <c r="G78" s="68" t="s">
        <v>285</v>
      </c>
    </row>
    <row r="79" spans="1:7" ht="11.25" customHeight="1">
      <c r="A79" s="46" t="s">
        <v>273</v>
      </c>
      <c r="B79" s="10" t="s">
        <v>274</v>
      </c>
      <c r="C79" s="130" t="s">
        <v>665</v>
      </c>
      <c r="D79" s="137" t="s">
        <v>779</v>
      </c>
      <c r="E79" s="137" t="s">
        <v>866</v>
      </c>
      <c r="F79" s="67" t="s">
        <v>312</v>
      </c>
      <c r="G79" s="68" t="s">
        <v>312</v>
      </c>
    </row>
    <row r="80" spans="1:7" ht="11.25" customHeight="1">
      <c r="A80" s="46" t="s">
        <v>257</v>
      </c>
      <c r="B80" s="10" t="s">
        <v>258</v>
      </c>
      <c r="C80" s="130" t="s">
        <v>666</v>
      </c>
      <c r="D80" s="137" t="s">
        <v>780</v>
      </c>
      <c r="E80" s="137" t="s">
        <v>791</v>
      </c>
      <c r="F80" s="67" t="s">
        <v>312</v>
      </c>
      <c r="G80" s="68" t="s">
        <v>312</v>
      </c>
    </row>
    <row r="81" spans="1:7" ht="11.25" customHeight="1">
      <c r="A81" s="56" t="s">
        <v>225</v>
      </c>
      <c r="B81" s="57" t="s">
        <v>226</v>
      </c>
      <c r="C81" s="135" t="s">
        <v>667</v>
      </c>
      <c r="D81" s="140" t="s">
        <v>781</v>
      </c>
      <c r="E81" s="140" t="s">
        <v>9</v>
      </c>
      <c r="F81" s="71" t="s">
        <v>312</v>
      </c>
      <c r="G81" s="73" t="s">
        <v>312</v>
      </c>
    </row>
    <row r="82" spans="1:7" ht="11.25" customHeight="1">
      <c r="A82" s="35" t="s">
        <v>275</v>
      </c>
      <c r="B82" s="17" t="s">
        <v>276</v>
      </c>
      <c r="C82" s="134" t="s">
        <v>668</v>
      </c>
      <c r="D82" s="139" t="s">
        <v>782</v>
      </c>
      <c r="E82" s="139" t="s">
        <v>119</v>
      </c>
      <c r="F82" s="65" t="s">
        <v>312</v>
      </c>
      <c r="G82" s="66" t="s">
        <v>312</v>
      </c>
    </row>
    <row r="83" spans="1:7" ht="11.25" customHeight="1">
      <c r="A83" s="46" t="s">
        <v>308</v>
      </c>
      <c r="B83" s="10" t="s">
        <v>309</v>
      </c>
      <c r="C83" s="130" t="s">
        <v>669</v>
      </c>
      <c r="D83" s="137" t="s">
        <v>783</v>
      </c>
      <c r="E83" s="46" t="s">
        <v>316</v>
      </c>
      <c r="F83" s="91" t="s">
        <v>504</v>
      </c>
      <c r="G83" s="82" t="s">
        <v>504</v>
      </c>
    </row>
    <row r="84" spans="1:7" ht="11.25" customHeight="1">
      <c r="A84" s="46" t="s">
        <v>323</v>
      </c>
      <c r="B84" s="10" t="s">
        <v>324</v>
      </c>
      <c r="C84" s="130" t="s">
        <v>671</v>
      </c>
      <c r="D84" s="137" t="s">
        <v>800</v>
      </c>
      <c r="E84" s="46" t="s">
        <v>316</v>
      </c>
      <c r="F84" s="91" t="s">
        <v>504</v>
      </c>
      <c r="G84" s="82" t="s">
        <v>504</v>
      </c>
    </row>
    <row r="85" spans="1:7" ht="11.25" customHeight="1">
      <c r="A85" s="46" t="s">
        <v>310</v>
      </c>
      <c r="B85" s="10" t="s">
        <v>311</v>
      </c>
      <c r="C85" s="130" t="s">
        <v>672</v>
      </c>
      <c r="D85" s="137" t="s">
        <v>801</v>
      </c>
      <c r="E85" s="137" t="s">
        <v>119</v>
      </c>
      <c r="F85" s="67" t="s">
        <v>312</v>
      </c>
      <c r="G85" s="68" t="s">
        <v>312</v>
      </c>
    </row>
    <row r="86" spans="1:7" ht="11.25" customHeight="1">
      <c r="A86" s="56" t="s">
        <v>180</v>
      </c>
      <c r="B86" s="57" t="s">
        <v>181</v>
      </c>
      <c r="C86" s="135" t="s">
        <v>673</v>
      </c>
      <c r="D86" s="140" t="s">
        <v>803</v>
      </c>
      <c r="E86" s="140" t="s">
        <v>2</v>
      </c>
      <c r="F86" s="71" t="s">
        <v>285</v>
      </c>
      <c r="G86" s="73" t="s">
        <v>285</v>
      </c>
    </row>
    <row r="87" spans="1:7" ht="11.25" customHeight="1">
      <c r="A87" s="35" t="s">
        <v>325</v>
      </c>
      <c r="B87" s="17" t="s">
        <v>326</v>
      </c>
      <c r="C87" s="134" t="s">
        <v>682</v>
      </c>
      <c r="D87" s="139" t="s">
        <v>806</v>
      </c>
      <c r="E87" s="35" t="s">
        <v>316</v>
      </c>
      <c r="F87" s="156" t="s">
        <v>504</v>
      </c>
      <c r="G87" s="83" t="s">
        <v>504</v>
      </c>
    </row>
    <row r="88" spans="1:7" ht="11.25" customHeight="1">
      <c r="A88" s="46" t="s">
        <v>259</v>
      </c>
      <c r="B88" s="10" t="s">
        <v>260</v>
      </c>
      <c r="C88" s="130" t="s">
        <v>683</v>
      </c>
      <c r="D88" s="137" t="s">
        <v>807</v>
      </c>
      <c r="E88" s="137" t="s">
        <v>112</v>
      </c>
      <c r="F88" s="67" t="s">
        <v>312</v>
      </c>
      <c r="G88" s="68" t="s">
        <v>285</v>
      </c>
    </row>
    <row r="89" spans="1:7" ht="11.25" customHeight="1">
      <c r="A89" s="46" t="s">
        <v>206</v>
      </c>
      <c r="B89" s="10" t="s">
        <v>207</v>
      </c>
      <c r="C89" s="130" t="s">
        <v>684</v>
      </c>
      <c r="D89" s="137" t="s">
        <v>808</v>
      </c>
      <c r="E89" s="137" t="s">
        <v>119</v>
      </c>
      <c r="F89" s="67" t="s">
        <v>285</v>
      </c>
      <c r="G89" s="68" t="s">
        <v>285</v>
      </c>
    </row>
    <row r="90" spans="1:7" ht="11.25" customHeight="1">
      <c r="A90" s="46" t="s">
        <v>267</v>
      </c>
      <c r="B90" s="10" t="s">
        <v>268</v>
      </c>
      <c r="C90" s="130" t="s">
        <v>685</v>
      </c>
      <c r="D90" s="137" t="s">
        <v>809</v>
      </c>
      <c r="E90" s="137" t="s">
        <v>113</v>
      </c>
      <c r="F90" s="67" t="s">
        <v>285</v>
      </c>
      <c r="G90" s="68" t="s">
        <v>285</v>
      </c>
    </row>
    <row r="91" spans="1:7" ht="11.25" customHeight="1">
      <c r="A91" s="56" t="s">
        <v>233</v>
      </c>
      <c r="B91" s="57" t="s">
        <v>234</v>
      </c>
      <c r="C91" s="135" t="s">
        <v>686</v>
      </c>
      <c r="D91" s="140" t="s">
        <v>810</v>
      </c>
      <c r="E91" s="140" t="s">
        <v>3</v>
      </c>
      <c r="F91" s="71" t="s">
        <v>312</v>
      </c>
      <c r="G91" s="73" t="s">
        <v>312</v>
      </c>
    </row>
    <row r="92" spans="1:7" ht="11.25" customHeight="1">
      <c r="A92" s="35" t="s">
        <v>216</v>
      </c>
      <c r="B92" s="17" t="s">
        <v>217</v>
      </c>
      <c r="C92" s="134" t="s">
        <v>687</v>
      </c>
      <c r="D92" s="139" t="s">
        <v>811</v>
      </c>
      <c r="E92" s="139" t="s">
        <v>811</v>
      </c>
      <c r="F92" s="65" t="s">
        <v>312</v>
      </c>
      <c r="G92" s="66" t="s">
        <v>312</v>
      </c>
    </row>
    <row r="93" spans="1:7" ht="11.25" customHeight="1">
      <c r="A93" s="46" t="s">
        <v>163</v>
      </c>
      <c r="B93" s="10" t="s">
        <v>164</v>
      </c>
      <c r="C93" s="130" t="s">
        <v>688</v>
      </c>
      <c r="D93" s="137" t="s">
        <v>812</v>
      </c>
      <c r="E93" s="46" t="s">
        <v>316</v>
      </c>
      <c r="F93" s="91" t="s">
        <v>504</v>
      </c>
      <c r="G93" s="82" t="s">
        <v>504</v>
      </c>
    </row>
    <row r="94" spans="1:7" ht="11.25" customHeight="1">
      <c r="A94" s="46" t="s">
        <v>190</v>
      </c>
      <c r="B94" s="10" t="s">
        <v>191</v>
      </c>
      <c r="C94" s="130" t="s">
        <v>689</v>
      </c>
      <c r="D94" s="137" t="s">
        <v>756</v>
      </c>
      <c r="E94" s="137" t="s">
        <v>759</v>
      </c>
      <c r="F94" s="67" t="s">
        <v>312</v>
      </c>
      <c r="G94" s="68" t="s">
        <v>312</v>
      </c>
    </row>
    <row r="95" spans="1:7" ht="11.25" customHeight="1">
      <c r="A95" s="46" t="s">
        <v>269</v>
      </c>
      <c r="B95" s="10" t="s">
        <v>270</v>
      </c>
      <c r="C95" s="130" t="s">
        <v>690</v>
      </c>
      <c r="D95" s="137" t="s">
        <v>813</v>
      </c>
      <c r="E95" s="137" t="s">
        <v>119</v>
      </c>
      <c r="F95" s="67" t="s">
        <v>312</v>
      </c>
      <c r="G95" s="68" t="s">
        <v>285</v>
      </c>
    </row>
    <row r="96" spans="1:7" ht="11.25" customHeight="1">
      <c r="A96" s="56" t="s">
        <v>239</v>
      </c>
      <c r="B96" s="57" t="s">
        <v>240</v>
      </c>
      <c r="C96" s="135" t="s">
        <v>691</v>
      </c>
      <c r="D96" s="140" t="s">
        <v>814</v>
      </c>
      <c r="E96" s="140" t="s">
        <v>10</v>
      </c>
      <c r="F96" s="71" t="s">
        <v>312</v>
      </c>
      <c r="G96" s="73" t="s">
        <v>312</v>
      </c>
    </row>
    <row r="97" spans="1:7" ht="11.25" customHeight="1">
      <c r="A97" s="35" t="s">
        <v>219</v>
      </c>
      <c r="B97" s="17" t="s">
        <v>220</v>
      </c>
      <c r="C97" s="134" t="s">
        <v>692</v>
      </c>
      <c r="D97" s="139" t="s">
        <v>815</v>
      </c>
      <c r="E97" s="139" t="s">
        <v>4</v>
      </c>
      <c r="F97" s="65" t="s">
        <v>285</v>
      </c>
      <c r="G97" s="66" t="s">
        <v>285</v>
      </c>
    </row>
    <row r="98" spans="1:7" ht="11.25" customHeight="1">
      <c r="A98" s="46" t="s">
        <v>196</v>
      </c>
      <c r="B98" s="10" t="s">
        <v>197</v>
      </c>
      <c r="C98" s="130" t="s">
        <v>693</v>
      </c>
      <c r="D98" s="137" t="s">
        <v>816</v>
      </c>
      <c r="E98" s="46" t="s">
        <v>316</v>
      </c>
      <c r="F98" s="91" t="s">
        <v>504</v>
      </c>
      <c r="G98" s="82" t="s">
        <v>504</v>
      </c>
    </row>
    <row r="99" spans="1:7" ht="11.25" customHeight="1">
      <c r="A99" s="46" t="s">
        <v>241</v>
      </c>
      <c r="B99" s="10" t="s">
        <v>242</v>
      </c>
      <c r="C99" s="130" t="s">
        <v>694</v>
      </c>
      <c r="D99" s="137" t="s">
        <v>817</v>
      </c>
      <c r="E99" s="137" t="s">
        <v>6</v>
      </c>
      <c r="F99" s="67" t="s">
        <v>312</v>
      </c>
      <c r="G99" s="68" t="s">
        <v>285</v>
      </c>
    </row>
    <row r="100" spans="1:7" ht="11.25" customHeight="1">
      <c r="A100" s="46" t="s">
        <v>243</v>
      </c>
      <c r="B100" s="10" t="s">
        <v>244</v>
      </c>
      <c r="C100" s="130" t="s">
        <v>695</v>
      </c>
      <c r="D100" s="137" t="s">
        <v>818</v>
      </c>
      <c r="E100" s="137" t="s">
        <v>7</v>
      </c>
      <c r="F100" s="67" t="s">
        <v>312</v>
      </c>
      <c r="G100" s="68" t="s">
        <v>285</v>
      </c>
    </row>
    <row r="101" spans="1:7" ht="11.25" customHeight="1">
      <c r="A101" s="56" t="s">
        <v>186</v>
      </c>
      <c r="B101" s="57" t="s">
        <v>187</v>
      </c>
      <c r="C101" s="135" t="s">
        <v>696</v>
      </c>
      <c r="D101" s="140" t="s">
        <v>819</v>
      </c>
      <c r="E101" s="140" t="s">
        <v>8</v>
      </c>
      <c r="F101" s="71" t="s">
        <v>312</v>
      </c>
      <c r="G101" s="73" t="s">
        <v>312</v>
      </c>
    </row>
    <row r="102" spans="1:7" ht="11.25" customHeight="1">
      <c r="A102" s="35" t="s">
        <v>208</v>
      </c>
      <c r="B102" s="17" t="s">
        <v>209</v>
      </c>
      <c r="C102" s="134" t="s">
        <v>697</v>
      </c>
      <c r="D102" s="139" t="s">
        <v>820</v>
      </c>
      <c r="E102" s="35" t="s">
        <v>316</v>
      </c>
      <c r="F102" s="156" t="s">
        <v>504</v>
      </c>
      <c r="G102" s="83" t="s">
        <v>504</v>
      </c>
    </row>
    <row r="103" spans="1:7" ht="11.25" customHeight="1">
      <c r="A103" s="46" t="s">
        <v>327</v>
      </c>
      <c r="B103" s="10" t="s">
        <v>328</v>
      </c>
      <c r="C103" s="130" t="s">
        <v>698</v>
      </c>
      <c r="D103" s="137" t="s">
        <v>821</v>
      </c>
      <c r="E103" s="46" t="s">
        <v>316</v>
      </c>
      <c r="F103" s="91" t="s">
        <v>504</v>
      </c>
      <c r="G103" s="82" t="s">
        <v>504</v>
      </c>
    </row>
    <row r="104" spans="1:7" ht="11.25" customHeight="1">
      <c r="A104" s="56" t="s">
        <v>261</v>
      </c>
      <c r="B104" s="57" t="s">
        <v>262</v>
      </c>
      <c r="C104" s="135" t="s">
        <v>699</v>
      </c>
      <c r="D104" s="140" t="s">
        <v>822</v>
      </c>
      <c r="E104" s="140" t="s">
        <v>119</v>
      </c>
      <c r="F104" s="71" t="s">
        <v>312</v>
      </c>
      <c r="G104" s="73" t="s">
        <v>312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2" r:id="rId6" display="http://finance.yahoo.com/q?s=awr"/>
    <hyperlink ref="C13" r:id="rId7" display="http://finance.yahoo.com/q?s=adm"/>
    <hyperlink ref="C14" r:id="rId8" display="http://finance.yahoo.com/q?s=t"/>
    <hyperlink ref="C15" r:id="rId9" display="http://finance.yahoo.com/q?s=adp"/>
    <hyperlink ref="C17" r:id="rId10" display="http://finance.yahoo.com/q?s=boh"/>
    <hyperlink ref="C18" r:id="rId11" display="http://finance.yahoo.com/q?s=bdx"/>
    <hyperlink ref="C19" r:id="rId12" display="http://finance.yahoo.com/q?s=bms"/>
    <hyperlink ref="C20" r:id="rId13" display="http://finance.yahoo.com/q?s=bkh"/>
    <hyperlink ref="C23" r:id="rId14" display="http://finance.yahoo.com/q?s=bcr"/>
    <hyperlink ref="C24" r:id="rId15" display="http://finance.yahoo.com/q?s=cwt"/>
    <hyperlink ref="C25" r:id="rId16" display="http://finance.yahoo.com/q?s=csl"/>
    <hyperlink ref="C26" r:id="rId17" display="http://finance.yahoo.com/q?s=ctl"/>
    <hyperlink ref="C27" r:id="rId18" display="http://finance.yahoo.com/q?s=cb"/>
    <hyperlink ref="C28" r:id="rId19" display="http://finance.yahoo.com/q?s=cinf"/>
    <hyperlink ref="C29" r:id="rId20" display="http://finance.yahoo.com/q?s=ctas"/>
    <hyperlink ref="C30" r:id="rId21" display="http://finance.yahoo.com/q?s=clc"/>
    <hyperlink ref="C31" r:id="rId22" display="http://finance.yahoo.com/q?s=clx"/>
    <hyperlink ref="C32" r:id="rId23" display="http://finance.yahoo.com/q?s=ko"/>
    <hyperlink ref="C33" r:id="rId24" display="http://finance.yahoo.com/q?s=cl"/>
    <hyperlink ref="C34" r:id="rId25" display="http://finance.yahoo.com/q?s=cbsh"/>
    <hyperlink ref="C36" r:id="rId26" display="http://finance.yahoo.com/q?s=ctws"/>
    <hyperlink ref="C37" r:id="rId27" display="http://finance.yahoo.com/q?s=ed"/>
    <hyperlink ref="C38" r:id="rId28" display="http://finance.yahoo.com/q?s=dbd"/>
    <hyperlink ref="C39" r:id="rId29" display="http://finance.yahoo.com/q?s=dov"/>
    <hyperlink ref="C40" r:id="rId30" display="http://finance.yahoo.com/q?s=ev"/>
    <hyperlink ref="C41" r:id="rId31" display="http://finance.yahoo.com/q?s=lly"/>
    <hyperlink ref="C42" r:id="rId32" display="http://finance.yahoo.com/q?s=emr"/>
    <hyperlink ref="C43" r:id="rId33" display="http://finance.yahoo.com/q?s=egn"/>
    <hyperlink ref="C44" r:id="rId34" display="http://finance.yahoo.com/q?s=xom"/>
    <hyperlink ref="C45" r:id="rId35" display="http://finance.yahoo.com/q?s=fdo"/>
    <hyperlink ref="C46" r:id="rId36" display="http://finance.yahoo.com/q?s=frt"/>
    <hyperlink ref="C47" r:id="rId37" display="http://finance.yahoo.com/q?s=ben"/>
    <hyperlink ref="C48" r:id="rId38" display="http://finance.yahoo.com/q?s=gpc"/>
    <hyperlink ref="C49" r:id="rId39" display="http://finance.yahoo.com/q?s=grc"/>
    <hyperlink ref="C50" r:id="rId40" display="http://finance.yahoo.com/q?s=ful"/>
    <hyperlink ref="C51" r:id="rId41" display="http://finance.yahoo.com/q?s=hp"/>
    <hyperlink ref="C52" r:id="rId42" display="http://finance.yahoo.com/q?s=hrl"/>
    <hyperlink ref="C53" r:id="rId43" display="http://finance.yahoo.com/q?s=itw"/>
    <hyperlink ref="C54" r:id="rId44" display="http://finance.yahoo.com/q?s=teg"/>
    <hyperlink ref="C55" r:id="rId45" display="http://finance.yahoo.com/q?s=jnj"/>
    <hyperlink ref="C56" r:id="rId46" display="http://finance.yahoo.com/q?s=kmb"/>
    <hyperlink ref="C57" r:id="rId47" display="http://finance.yahoo.com/q?s=lanc"/>
    <hyperlink ref="C58" r:id="rId48" display="http://finance.yahoo.com/q?s=leg"/>
    <hyperlink ref="C59" r:id="rId49" display="http://finance.yahoo.com/q?s=low"/>
    <hyperlink ref="C60" r:id="rId50" display="http://finance.yahoo.com/q?s=mtb"/>
    <hyperlink ref="C61" r:id="rId51" display="http://finance.yahoo.com/q?s=mcd"/>
    <hyperlink ref="C62" r:id="rId52" display="http://finance.yahoo.com/q?s=mhp"/>
    <hyperlink ref="C63" r:id="rId53" display="http://finance.yahoo.com/q?s=mdt"/>
    <hyperlink ref="C64" r:id="rId54" display="http://finance.yahoo.com/q?s=mgee"/>
    <hyperlink ref="C65" r:id="rId55" display="http://finance.yahoo.com/q?s=msex"/>
    <hyperlink ref="C66" r:id="rId56" display="http://finance.yahoo.com/q?s=msa"/>
    <hyperlink ref="C67" r:id="rId57" display="http://finance.yahoo.com/q?s=nfg"/>
    <hyperlink ref="C68" r:id="rId58" display="http://finance.yahoo.com/q?s=ndsn"/>
    <hyperlink ref="C69" r:id="rId59" display="http://finance.yahoo.com/q?s=nwn"/>
    <hyperlink ref="C70" r:id="rId60" display="http://finance.yahoo.com/q?s=nue"/>
    <hyperlink ref="C71" r:id="rId61" display="http://finance.yahoo.com/q?s=ori"/>
    <hyperlink ref="C72" r:id="rId62" display="http://finance.yahoo.com/q?s=ph"/>
    <hyperlink ref="C73" r:id="rId63" display="http://finance.yahoo.com/q?s=pnr"/>
    <hyperlink ref="C74" r:id="rId64" display="http://finance.yahoo.com/q?s=pep"/>
    <hyperlink ref="C75" r:id="rId65" display="http://finance.yahoo.com/q?s=pny"/>
    <hyperlink ref="C76" r:id="rId66" display="http://finance.yahoo.com/q?s=pbi"/>
    <hyperlink ref="C77" r:id="rId67" display="http://finance.yahoo.com/q?s=ppg"/>
    <hyperlink ref="C78" r:id="rId68" display="http://finance.yahoo.com/q?s=pg"/>
    <hyperlink ref="C79" r:id="rId69" display="http://finance.yahoo.com/q?s=str"/>
    <hyperlink ref="C80" r:id="rId70" display="http://finance.yahoo.com/q?s=rli"/>
    <hyperlink ref="C81" r:id="rId71" display="http://finance.yahoo.com/q?s=rpm"/>
    <hyperlink ref="C82" r:id="rId72" display="http://finance.yahoo.com/q?s=shw"/>
    <hyperlink ref="C83" r:id="rId73" display="http://finance.yahoo.com/q?s=sial"/>
    <hyperlink ref="C84" r:id="rId74" display="http://finance.yahoo.com/q?s=sjw"/>
    <hyperlink ref="C85" r:id="rId75" display="http://finance.yahoo.com/q?s=son"/>
    <hyperlink ref="C86" r:id="rId76" display="http://finance.yahoo.com/q?s=swk"/>
    <hyperlink ref="C87" r:id="rId77" display="http://finance.yahoo.com/q?s=scl"/>
    <hyperlink ref="C88" r:id="rId78" display="http://finance.yahoo.com/q?s=syy"/>
    <hyperlink ref="C89" r:id="rId79" display="http://finance.yahoo.com/q?s=tgt"/>
    <hyperlink ref="C90" r:id="rId80" display="http://finance.yahoo.com/q?s=tfx"/>
    <hyperlink ref="C91" r:id="rId81" display="http://finance.yahoo.com/q?s=tds"/>
    <hyperlink ref="C92" r:id="rId82" display="http://finance.yahoo.com/q?s=tnc"/>
    <hyperlink ref="C93" r:id="rId83" display="http://finance.yahoo.com/q?s=tr"/>
    <hyperlink ref="C94" r:id="rId84" display="http://finance.yahoo.com/q?s=uvv"/>
    <hyperlink ref="C95" r:id="rId85" display="http://finance.yahoo.com/q?s=val"/>
    <hyperlink ref="C96" r:id="rId86" display="http://finance.yahoo.com/q?s=vvc"/>
    <hyperlink ref="C97" r:id="rId87" display="http://finance.yahoo.com/q?s=vfc"/>
    <hyperlink ref="C98" r:id="rId88" display="http://finance.yahoo.com/q?s=gww"/>
    <hyperlink ref="C99" r:id="rId89" display="http://finance.yahoo.com/q?s=wag"/>
    <hyperlink ref="C100" r:id="rId90" display="http://finance.yahoo.com/q?s=wmt"/>
    <hyperlink ref="C101" r:id="rId91" display="http://finance.yahoo.com/q?s=wre"/>
    <hyperlink ref="C102" r:id="rId92" display="http://finance.yahoo.com/q?s=wsc"/>
    <hyperlink ref="C103" r:id="rId93" display="http://finance.yahoo.com/q?s=weys"/>
    <hyperlink ref="C104" r:id="rId94" display="http://finance.yahoo.com/q?s=wgl"/>
    <hyperlink ref="D7" r:id="rId95" display="http://phx.corporate-ir.net/phoenix.zhtml?c=80574&amp;p=irol-IRHome"/>
    <hyperlink ref="D8" r:id="rId96" display="http://www.abbottinvestor.com/phoenix.zhtml?c=94004&amp;p=irol-irhome"/>
    <hyperlink ref="D9" r:id="rId97" display="http://www.abm.com/ilwwcm/connect/ABM/Home/Investor+Relations/"/>
    <hyperlink ref="D10" r:id="rId98" display="http://www.aflac.com/us/en/investors/default.aspx"/>
    <hyperlink ref="D11" r:id="rId99" display="http://www.airproducts.com/Invest/index.asp"/>
    <hyperlink ref="D12" r:id="rId100" display="http://phx.corporate-ir.net/phoenix.zhtml?c=87080&amp;p=irol-irhome"/>
    <hyperlink ref="D13" r:id="rId101" display="http://www.admworld.com/naen/ir/default.aspx"/>
    <hyperlink ref="D14" r:id="rId102" display="http://www.att.com/gen/landing-pages?pid=5718"/>
    <hyperlink ref="D15" r:id="rId103" display="http://www.investquest.com/iq/a/adp/"/>
    <hyperlink ref="D17" r:id="rId104" display="http://ir.boh.com/phoenix.zhtml?c=117399&amp;p=irol-irhome"/>
    <hyperlink ref="D18" r:id="rId105" display="http://www.bd.com/investors/"/>
    <hyperlink ref="D19" r:id="rId106" display="http://phx.corporate-ir.net/phoenix.zhtml?c=97209&amp;p=irol-irhome"/>
    <hyperlink ref="D20" r:id="rId107" display="http://www.blackhillscorp.com/ir/ir.htm"/>
    <hyperlink ref="D23" r:id="rId108" display="http://investorrelations.crbard.com/phoenix.zhtml?c=91501&amp;p=irol-irhome"/>
    <hyperlink ref="D24" r:id="rId109" display="http://www.calwatergroup.com/InvestorRelations.html"/>
    <hyperlink ref="D25" r:id="rId110" display="http://www.carlisle.com/contact/shareholder_services.html"/>
    <hyperlink ref="D26" r:id="rId111" display="http://ir.centurytel.com/phoenix.zhtml?c=112635&amp;p=irol-IRHome"/>
    <hyperlink ref="D27" r:id="rId112" display="http://www.chubb.com/investors/chubb3236.html"/>
    <hyperlink ref="D28" r:id="rId113" display="http://phx.corporate-ir.net/phoenix.zhtml?c=110365&amp;p=irol-irhome&amp;fID=0b003e53802337db09003e53802337dd"/>
    <hyperlink ref="D29" r:id="rId114" display="http://www.cintas.com/company/investor_information/highlights.aspx"/>
    <hyperlink ref="D30" r:id="rId115" display="http://www.clarcor.com/"/>
    <hyperlink ref="D31" r:id="rId116" display="http://investors.thecloroxcompany.com/"/>
    <hyperlink ref="D32" r:id="rId117" display="http://www.thecoca-colacompany.com/investors/index.html"/>
    <hyperlink ref="D33" r:id="rId118" display="http://investor.colgate.com/"/>
    <hyperlink ref="D34" r:id="rId119" display="http://www.snl.com/irweblinkx/corporateprofile.aspx?iid=100184"/>
    <hyperlink ref="D36" r:id="rId120" display="http://www.ctwater.com/whoweare.htm"/>
    <hyperlink ref="D37" r:id="rId121" display="http://investor.conedison.com/phoenix.zhtml?c=61493&amp;p=irol-shareholder"/>
    <hyperlink ref="D38" r:id="rId122" display="http://www.diebold.com/investors/default.htm"/>
    <hyperlink ref="D39" r:id="rId123" display="http://www.dovercorporation.com/investorinformation.asp"/>
    <hyperlink ref="D40" r:id="rId124" display="http://www.eatonvance.com/about.php"/>
    <hyperlink ref="D41" r:id="rId125" display="http://investor.lilly.com/"/>
    <hyperlink ref="D42" r:id="rId126" display="http://www.emerson.com/en-US/about_emerson/investor_relations/Pages/Home.aspx"/>
    <hyperlink ref="D43" r:id="rId127" display="http://www.energen.com/fw/main/Investor-Homepage-184.html"/>
    <hyperlink ref="D44" r:id="rId128" display="http://ir.exxonmobil.com/phoenix.zhtml?c=115024&amp;p=irol-irhome"/>
    <hyperlink ref="D45" r:id="rId129" display="http://www.familydollar.com/investors.aspx"/>
    <hyperlink ref="D46" r:id="rId130" display="http://www.snl.com/irweblinkx/corporateprofile.aspx?iid=102950"/>
    <hyperlink ref="D47" r:id="rId131" display="https://www.franklintempleton.com/retail/jsp_cm/global_nav/company/company_main.jsp"/>
    <hyperlink ref="D48" r:id="rId132" display="http://www.genpt.com/portal/page/portal/GENPT.COM/investor"/>
    <hyperlink ref="D49" r:id="rId133" display="http://www.gormanrupp.com/investor/"/>
    <hyperlink ref="D50" r:id="rId134" display="http://phx.corporate-ir.net/phoenix.zhtml?c=117108&amp;p=irol-irhome"/>
    <hyperlink ref="D51" r:id="rId135" display="http://www.hpinc.com/investor1.htm"/>
    <hyperlink ref="D53" r:id="rId136" display="http://investor.itw.com/phoenix.zhtml?c=71064&amp;p=irol-irhome"/>
    <hyperlink ref="D54" r:id="rId137" display="http://www.integrysgroup.com/investor/"/>
    <hyperlink ref="D55" r:id="rId138" display="http://www.investor.jnj.com/investor-relations.cfm"/>
    <hyperlink ref="D56" r:id="rId139" display="http://www.kimberly-clark.com/investors/"/>
    <hyperlink ref="D57" r:id="rId140" display="http://www.lancastercolony.com/default.aspx?id=2.0"/>
    <hyperlink ref="D58" r:id="rId141" display="http://www.leggmason.com/about/investor_relations.asp"/>
    <hyperlink ref="D59" r:id="rId142" display="http://www.shareholder.com/lowes/index2.cfm"/>
    <hyperlink ref="D60" r:id="rId143" display="http://ir.mandtbank.com/"/>
    <hyperlink ref="D61" r:id="rId144" display="http://www.mcdonalds.com/corp/invest.html"/>
    <hyperlink ref="D62" r:id="rId145" display="http://investor.mcgraw-hill.com/phoenix.zhtml?c=96562&amp;p=irol-irhome"/>
    <hyperlink ref="D63" r:id="rId146" display="http://investorrelations.medtronic.com/index.cfm"/>
    <hyperlink ref="D64" r:id="rId147" display="http://www.mgeenergy.com/"/>
    <hyperlink ref="D65" r:id="rId148" display="http://www.snl.com/irweblinkx/corporateprofile.aspx?iid=4104374"/>
    <hyperlink ref="D66" r:id="rId149" display="http://phx.corporate-ir.net/phoenix.zhtml?c=95379&amp;p=irol-irhomerd"/>
    <hyperlink ref="D67" r:id="rId150" display="http://investor.nationalfuelgas.com/phoenix.zhtml?c=90873&amp;p=irol-irhome"/>
    <hyperlink ref="D68" r:id="rId151" display="http://www.nordson.com/Investors/"/>
    <hyperlink ref="D69" r:id="rId152" display="http://www.snl.com/irweblinkx/corporateprofile.aspx?iid=4057132"/>
    <hyperlink ref="D70" r:id="rId153" display="http://www.nucor.com/indexinner.aspx?finpage=investorinfo"/>
    <hyperlink ref="D71" r:id="rId154" display="http://ir.oldrepublic.com/phoenix.zhtml?c=80148&amp;p=irol-IRHome"/>
    <hyperlink ref="D72" r:id="rId155" display="http://phx.corporate-ir.net/phoenix.zhtml?c=97464&amp;p=irol-irhome"/>
    <hyperlink ref="D73" r:id="rId156" display="http://www.pentair.com/Investors.aspx"/>
    <hyperlink ref="D74" r:id="rId157" display="http://phx.corporate-ir.net/phoenix.zhtml?c=78265&amp;p=irol-irhome"/>
    <hyperlink ref="D75" r:id="rId158" display="http://www.piedmontng.com/eprise/main/piedmontng/investorRelations/investorRelations"/>
    <hyperlink ref="D76" r:id="rId159" display="http://www.pb.com/cgi-bin/pb.dll/jsp/GenericEditorial.do?catOID=-21580&amp;lang=en&amp;country=US"/>
    <hyperlink ref="D77" r:id="rId160" display="http://corporateportal.ppg.com/na/corp/InvestorCenter"/>
    <hyperlink ref="D78" r:id="rId161" display="http://www.pg.com/investors/sectionmain.shtml"/>
    <hyperlink ref="D79" r:id="rId162" display="http://www.questarcorp.com/"/>
    <hyperlink ref="D80" r:id="rId163" display="http://www.snl.com/irweblinkx/corporateprofile.aspx?iid=103386"/>
    <hyperlink ref="D81" r:id="rId164" display="http://ir.rpminc.com/phoenix.zhtml?c=75922&amp;p=irol-irhome"/>
    <hyperlink ref="D82" r:id="rId165" display="http://www2.sherwin-williams.com/investorrelations/"/>
    <hyperlink ref="D83" r:id="rId166" display="http://phx.corporate-ir.net/phoenix.zhtml?c=110312&amp;p=irol-irhome"/>
    <hyperlink ref="D84" r:id="rId167" display="http://www.sjwater.com/corp/investor_relations.jsp"/>
    <hyperlink ref="D85" r:id="rId168" display="http://www.sonoco.com/sonoco/Home/Investor+Relations/"/>
    <hyperlink ref="D86" r:id="rId169" display="http://www.stanleyworks.com/ir_overview.asp"/>
    <hyperlink ref="D87" r:id="rId170" display="http://phx.corporate-ir.net/phoenix.zhtml?c=118345&amp;p=irol-irhome"/>
    <hyperlink ref="D88" r:id="rId171" display="http://www.sysco.com/investor/investor.html"/>
    <hyperlink ref="D89" r:id="rId172" display="http://investors.target.com/phoenix.zhtml?p=irol-irhome&amp;ref=nav%5Ffooter%5Finvestors&amp;c=65828"/>
    <hyperlink ref="D90" r:id="rId173" display="http://phx.corporate-ir.net/phoenix.zhtml?c=84306&amp;p=irol-irhome"/>
    <hyperlink ref="D91" r:id="rId174" display="http://ir.teldta.com/phoenix.zhtml?c=67422&amp;p=irol-irhome"/>
    <hyperlink ref="D92" r:id="rId175" display="http://www.tennantco.com/na-en/about/investor-relations.aspx"/>
    <hyperlink ref="D93" r:id="rId176" display="http://www.tootsie.com/about.php"/>
    <hyperlink ref="D95" r:id="rId177" display="http://investors.valspar.com/phoenix.zhtml?c=80086&amp;p=irol-irhome"/>
    <hyperlink ref="D96" r:id="rId178" display="http://www.vectren.com/web/holding/investor/index_i.jsp"/>
    <hyperlink ref="D97" r:id="rId179" display="http://phx.corporate-ir.net/phoenix.zhtml?c=61559&amp;p=irol-irhome"/>
    <hyperlink ref="D98" r:id="rId180" display="http://invest.grainger.com/phoenix.zhtml?c=76754&amp;p=irol-IRHome"/>
    <hyperlink ref="D99" r:id="rId181" display="http://investor.walgreens.com/"/>
    <hyperlink ref="D100" r:id="rId182" display="http://walmartstores.com/Investors/"/>
    <hyperlink ref="D101" r:id="rId183" display="http://www.snl.com/irweblinkx/corporateprofile.aspx?iid=103036"/>
    <hyperlink ref="D102" r:id="rId184" display="http://www.wescofinancial.com/"/>
    <hyperlink ref="D103" r:id="rId185" display="http://www.weycogroup.com/investor.html"/>
    <hyperlink ref="D104" r:id="rId186" display="http://www.wglholdings.com/stockquote.cfm"/>
    <hyperlink ref="D52" r:id="rId187" display="http://www.thehersheycompany.com/ir/"/>
    <hyperlink ref="E7" r:id="rId188" display="https://www.wellsfargo.com/com/shareowner_services/services_for_shareholders/investment_plan/3m.jhtml"/>
    <hyperlink ref="E19" r:id="rId189" display="https://www.wellsfargo.com/com/shareowner_services/services_for_shareholders/investment_plan/bemis.jhtml"/>
    <hyperlink ref="E20" r:id="rId190" display="https://www.wellsfargo.com/com/shareowner_services/services_for_shareholders/investment_plan/black_hills.jhtml"/>
    <hyperlink ref="E41" r:id="rId191" display="https://www.wellsfargo.com/com/shareowner_services/services_for_shareholders/investment_plan/elililly.jhtml"/>
    <hyperlink ref="E50" r:id="rId192" display="https://www.wellsfargo.com/com/shareowner_services/services_for_shareholders/investment_plan/hb_fuller"/>
    <hyperlink ref="E52" r:id="rId193" display="https://www.wellsfargo.com/com/shareowner_services/services_for_shareholders/investment_plan/hormel.jhtml"/>
    <hyperlink ref="E63" r:id="rId194" display="https://www.wellsfargo.com/com/shareowner_services/services_for_shareholders/investment_plan/medtronic"/>
    <hyperlink ref="E71" r:id="rId195" display="https://www.wellsfargo.com/com/shareowner_services/services_for_shareholders/investment_plan/old_republic"/>
    <hyperlink ref="E73" r:id="rId196" display="https://www.wellsfargo.com/com/shareowner_services/services_for_shareholders/investment_plan/pentair.jhtml"/>
    <hyperlink ref="E79" r:id="rId197" display="https://www.wellsfargo.com/com/shareowner_services/services_for_shareholders/investment_plan/questar.jhtml"/>
    <hyperlink ref="E8" r:id="rId198" display="https://www-us.computershare.com/investor/plans/planslist.asp?planid=368&amp;state=eStateDisplayPlanSummary"/>
    <hyperlink ref="E14" r:id="rId199" display="https://www-us.computershare.com/investor/plans/planslist.asp?planid=139&amp;state=eStateDisplayPlanSummary"/>
    <hyperlink ref="E17" r:id="rId200" display="https://www-us.computershare.com/investor/plans/planslist.asp?planid=210&amp;state=eStateDisplayPlanSummary"/>
    <hyperlink ref="E18" r:id="rId201" display="https://www-us.computershare.com/investor/plans/planslist.asp?planid=178&amp;state=eStateDisplayPlanSummary"/>
    <hyperlink ref="E23" r:id="rId202" display="https://www-us.computershare.com/investor/plans/planslist.asp?planid=246&amp;state=eStateDisplayPlanSummary"/>
    <hyperlink ref="E25" r:id="rId203" display="https://www-us.computershare.com/investor/plans/planslist.asp?planid=8&amp;state=eStateDisplayPlanSummary"/>
    <hyperlink ref="E26" r:id="rId204" display="https://www-us.computershare.com/investor/plans/planslist.asp?planid=9&amp;state=eStateDisplayPlanSummary"/>
    <hyperlink ref="E31" r:id="rId205" display="https://www-us.computershare.com/investor/plans/planslist.asp?planid=289&amp;state=eStateDisplayPlanSummary"/>
    <hyperlink ref="E32" r:id="rId206" display="https://www-us.computershare.com/investor/plans/planslist.asp?planid=165&amp;state=eStateDisplayPlanSummary"/>
    <hyperlink ref="E44" r:id="rId207" display="https://www-us.computershare.com/investor/plans/planslist.asp?planid=312&amp;state=eStateDisplayPlanSummary"/>
    <hyperlink ref="E48" r:id="rId208" display="https://www-us.computershare.com/investor/plans/planslist.asp?planid=379&amp;state=eStateDisplayPlanSummary"/>
    <hyperlink ref="E53" r:id="rId209" display="https://www-us.computershare.com/investor/plans/planslist.asp?planid=32&amp;state=eStateDisplayPlanSummary"/>
    <hyperlink ref="E55" r:id="rId210" display="https://www-us.computershare.com/investor/plans/planslist.asp?planid=290&amp;state=eStateDisplayPlanSummary"/>
    <hyperlink ref="E56" r:id="rId211" display="https://www-us.computershare.com/investor/plans/planslist.asp?planid=305&amp;state=eStateDisplayPlanSummary"/>
    <hyperlink ref="E59" r:id="rId212" display="https://www-us.computershare.com/investor/plans/planslist.asp?planid=353&amp;state=eStateDisplayPlanSummary"/>
    <hyperlink ref="E61" r:id="rId213" display="https://www-us.computershare.com/investor/plans/planslist.asp?planid=132&amp;state=eStateDisplayPlanSummary"/>
    <hyperlink ref="E76" r:id="rId214" display="https://www-us.computershare.com/investor/plans/planslist.asp?planid=299&amp;state=eStateDisplayPlanSummary"/>
    <hyperlink ref="E86" r:id="rId215" display="https://www-us.computershare.com/investor/plans/planslist.asp?planid=63&amp;state=eStateDisplayPlanSummary"/>
    <hyperlink ref="E91" r:id="rId216" display="https://www-us.computershare.com/investor/plans/planslist.asp?planid=62&amp;state=eStateDisplayPlanSummary"/>
    <hyperlink ref="E97" r:id="rId217" display="https://www-us.computershare.com/investor/plans/planslist.asp?planid=150&amp;state=eStateDisplayPlanSummary"/>
    <hyperlink ref="E99" r:id="rId218" display="https://www-us.computershare.com/investor/plans/planslist.asp?planid=69&amp;state=eStateDisplayPlanSummary"/>
    <hyperlink ref="E100" r:id="rId219" display="https://www-us.computershare.com/investor/plans/planslist.asp?planid=266&amp;state=eStateDisplayPlanSummary"/>
    <hyperlink ref="E101" r:id="rId220" display="https://www-us.computershare.com/investor/plans/planslist.asp?planid=236&amp;state=eStateDisplayPlanSummary"/>
    <hyperlink ref="E81" r:id="rId221" display="http://media.corporate-ir.net/media_files/irol/75/75922/Reports/rpm_Dividend_Reinvestment_022406.pdf"/>
    <hyperlink ref="E96" r:id="rId222" display="http://www.vectren.com/cms/assets/pdfs/investor/DRIP Prospectus.pdf"/>
    <hyperlink ref="E11" r:id="rId223" display="http://www.amstock.com/investpower/new_plandet.asp?CoNumber=11751&amp;PlanType=DPSS"/>
    <hyperlink ref="E24" r:id="rId224" display="http://www.amstock.com/investpower/new_plandet.asp?CoNumber=13704&amp;PlanType=DPSS"/>
    <hyperlink ref="E28" r:id="rId225" display="https://www-us.computershare.com/investor/plans/planslist.asp?planid=14&amp;state=eStateDisplayPlanSummary"/>
    <hyperlink ref="E46" r:id="rId226" display="http://www.amstock.com/investpower/new_plandet.asp?CoNumber=02393&amp;PlanType=DPSS"/>
    <hyperlink ref="E54" r:id="rId227" display="http://www.amstock.com/investpower/new_plandet.asp?CoNumber=12616&amp;PlanType=DPSS"/>
    <hyperlink ref="E57" r:id="rId228" display="http://www.amstock.com/investpower/new_plandet.asp?CoNumber=03731&amp;PlanType=DIVR"/>
    <hyperlink ref="E69" r:id="rId229" display="http://www.amstock.com/investpower/new_plandet.asp?CoNumber=13300&amp;PlanType=DPSS"/>
    <hyperlink ref="E70" r:id="rId230" display="http://www.amstock.com/investpower/new_plandet.asp?CoNumber=03665&amp;PlanType=DIVR"/>
    <hyperlink ref="E75" r:id="rId231" display="http://www.amstock.com/investpower/new_plandet.asp?CoNumber=10151&amp;PlanType=DPSS"/>
    <hyperlink ref="E88" r:id="rId232" display="http://www.amstock.com/investpower/new_plandet.asp?CoNumber=14500&amp;PlanType=DIVR"/>
    <hyperlink ref="E90" r:id="rId233" display="http://www.amstock.com/investpower/new_plandet.asp?CoNumber=07388&amp;PlanType=DPSS"/>
    <hyperlink ref="E36" r:id="rId234" display="http://www.rtco.com/inv/drp_detail.asp?conum=5167"/>
    <hyperlink ref="E60" r:id="rId235" display="http://www.rtco.com/inv/drp_detail.asp?conum=5236"/>
    <hyperlink ref="E10" r:id="rId236" display="http://www.aflac.com/us/en/investors/dripstockpurchase.aspx"/>
    <hyperlink ref="E12" r:id="rId237" display="http://media.corporate-ir.net/media_files/irol/87/87080/DRIP.pdf"/>
    <hyperlink ref="E30" r:id="rId238" display="http://www.clarcor.com/investor/drpstockplan.aspx"/>
    <hyperlink ref="E37" r:id="rId239" display="https://vault.melloninvestor.com/jsp/enroll/Search.jsp"/>
    <hyperlink ref="E33" r:id="rId240" display="https://vault.melloninvestor.com/jsp/enroll/Search.jsp"/>
    <hyperlink ref="E27" r:id="rId241" display="https://vault.melloninvestor.com/jsp/enroll/Search.jsp"/>
    <hyperlink ref="E13" r:id="rId242" display="https://vault.melloninvestor.com/jsp/enroll/Search.jsp"/>
    <hyperlink ref="E38" r:id="rId243" display="https://vault.melloninvestor.com/jsp/enroll/Search.jsp"/>
    <hyperlink ref="E39" r:id="rId244" display="https://vault.melloninvestor.com/jsp/enroll/Search.jsp"/>
    <hyperlink ref="E42" r:id="rId245" display="https://vault.melloninvestor.com/jsp/enroll/Search.jsp"/>
    <hyperlink ref="E43" r:id="rId246" display="https://vault.melloninvestor.com/jsp/enroll/Search.jsp"/>
    <hyperlink ref="E47" r:id="rId247" display="https://vault.melloninvestor.com/jsp/enroll/Search.jsp"/>
    <hyperlink ref="E62" r:id="rId248" display="https://vault.melloninvestor.com/jsp/enroll/Search.jsp"/>
    <hyperlink ref="E67" r:id="rId249" display="https://vault.melloninvestor.com/jsp/enroll/Search.jsp"/>
    <hyperlink ref="E74" r:id="rId250" display="https://vault.melloninvestor.com/jsp/enroll/Search.jsp"/>
    <hyperlink ref="E77" r:id="rId251" display="https://vault.melloninvestor.com/jsp/enroll/Search.jsp"/>
    <hyperlink ref="E82" r:id="rId252" display="https://vault.melloninvestor.com/jsp/enroll/Search.jsp"/>
    <hyperlink ref="E85" r:id="rId253" display="https://vault.melloninvestor.com/jsp/enroll/Search.jsp"/>
    <hyperlink ref="E89" r:id="rId254" display="https://vault.melloninvestor.com/jsp/enroll/Search.jsp"/>
    <hyperlink ref="E95" r:id="rId255" display="https://vault.melloninvestor.com/jsp/enroll/Search.jsp"/>
    <hyperlink ref="E104" r:id="rId256" display="https://vault.melloninvestor.com/jsp/enroll/Search.jsp"/>
    <hyperlink ref="E64" r:id="rId257" display="http://www.mgeenergy.com/direct/"/>
    <hyperlink ref="E65" r:id="rId258" display="http://www.snl.com/Cache/1001128635.PDF?D=&amp;O=PDF&amp;IID=4104374&amp;OSID=9&amp;Y=&amp;T=&amp;FID=1001128635"/>
    <hyperlink ref="E68" r:id="rId259" display="http://www.nordson.com/Investors/"/>
    <hyperlink ref="E72" r:id="rId260" display="http://phx.corporate-ir.net/phoenix.zhtml?c=97464&amp;p=irol-faq"/>
    <hyperlink ref="E78" r:id="rId261" display="http://www.pg.com/investors/investing-in-pg.shtml"/>
    <hyperlink ref="E80" r:id="rId262" display="http://www.snl.com/irweblinkx/drip.aspx?iid=103386"/>
    <hyperlink ref="E92" r:id="rId263" display="http://www.tennantco.com/na-en/about/investor-relations.aspx"/>
    <hyperlink ref="E22" r:id="rId264" display="https://www.nationalcity.com/main/micro-site/shareholder-services/reinvestment-plans/pages/dividend-reinvestment.asp"/>
    <hyperlink ref="D16" r:id="rId265" display="http://www.snl.com/irweblinkx/corporateprofile.aspx?iid=100163"/>
    <hyperlink ref="E16" r:id="rId266" display="http://www.rtco.com/inv/drp_detail.asp?conum=6344"/>
    <hyperlink ref="C21" r:id="rId267" display="http://finance.yahoo.com/q?s=BWL-A"/>
    <hyperlink ref="D21" r:id="rId268" display="http://bowl-america.com/about.asp"/>
    <hyperlink ref="C35" r:id="rId269" display="http://finance.yahoo.com/q?s=CTBI"/>
    <hyperlink ref="D35" r:id="rId270" display="http://www.ctbi.com/ii_quarterlyreports.html"/>
    <hyperlink ref="D94" r:id="rId271" display="http://www.universalcorp.com/"/>
    <hyperlink ref="E94" r:id="rId272" display="http://media.corporate-ir.net/media_files/irol/89/89047/reports/UVVDRIP.pdf"/>
  </hyperlinks>
  <printOptions/>
  <pageMargins left="0.56" right="0.48" top="0.48" bottom="0.51" header="0.5" footer="0.49"/>
  <pageSetup horizontalDpi="600" verticalDpi="600" orientation="landscape" r:id="rId2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330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837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838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839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78" t="s">
        <v>840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841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843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842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344</v>
      </c>
      <c r="C9" s="9" t="s">
        <v>345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346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331</v>
      </c>
      <c r="C11" s="12" t="s">
        <v>332</v>
      </c>
      <c r="D11" s="12" t="s">
        <v>333</v>
      </c>
      <c r="E11" s="12" t="s">
        <v>334</v>
      </c>
      <c r="F11" s="12" t="s">
        <v>335</v>
      </c>
      <c r="G11" s="9"/>
      <c r="H11" s="9"/>
      <c r="I11" s="9"/>
      <c r="J11" s="9"/>
      <c r="K11" s="9"/>
    </row>
    <row r="12" spans="1:11" ht="10.5" customHeight="1">
      <c r="A12" s="9" t="s">
        <v>336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337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338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339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340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342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343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347</v>
      </c>
      <c r="C19" s="9" t="s">
        <v>848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844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845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846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749</v>
      </c>
      <c r="C23" s="152" t="s">
        <v>847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52" t="s">
        <v>750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348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349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850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350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351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352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355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356</v>
      </c>
      <c r="C33" s="9" t="s">
        <v>357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358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359</v>
      </c>
      <c r="C35" s="9" t="s">
        <v>360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849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363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364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365</v>
      </c>
      <c r="C39" s="9" t="s">
        <v>851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366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367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52" t="s">
        <v>852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368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124</v>
      </c>
      <c r="C45" s="9" t="s">
        <v>369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370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371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53" t="s">
        <v>511</v>
      </c>
      <c r="C48" s="9" t="s">
        <v>853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373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374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854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858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859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860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375</v>
      </c>
      <c r="C55" s="9" t="s">
        <v>376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377</v>
      </c>
      <c r="C56" s="9" t="s">
        <v>481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474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378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384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861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385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387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386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52" t="s">
        <v>751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379</v>
      </c>
      <c r="B65" s="17" t="s">
        <v>380</v>
      </c>
      <c r="C65" s="18" t="s">
        <v>381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382</v>
      </c>
      <c r="C66" s="9" t="s">
        <v>383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862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pane xSplit="1" ySplit="1" topLeftCell="B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6" sqref="B116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392</v>
      </c>
    </row>
    <row r="2" spans="2:3" ht="12.75">
      <c r="B2" s="23">
        <v>39442</v>
      </c>
      <c r="C2" s="22" t="s">
        <v>393</v>
      </c>
    </row>
    <row r="3" spans="2:3" ht="12.75">
      <c r="B3" s="21">
        <v>39447</v>
      </c>
      <c r="C3" t="s">
        <v>394</v>
      </c>
    </row>
    <row r="4" spans="2:3" ht="12.75">
      <c r="B4" s="21">
        <v>39447</v>
      </c>
      <c r="C4" t="s">
        <v>395</v>
      </c>
    </row>
    <row r="5" spans="2:3" ht="12.75">
      <c r="B5" s="21">
        <v>39449</v>
      </c>
      <c r="C5" t="s">
        <v>396</v>
      </c>
    </row>
    <row r="6" spans="2:3" ht="12.75">
      <c r="B6" s="21">
        <v>39449</v>
      </c>
      <c r="C6" t="s">
        <v>472</v>
      </c>
    </row>
    <row r="7" spans="2:3" ht="12.75">
      <c r="B7" s="21">
        <v>39451</v>
      </c>
      <c r="C7" s="28" t="s">
        <v>522</v>
      </c>
    </row>
    <row r="8" spans="2:3" ht="12.75">
      <c r="B8" s="21">
        <v>39452</v>
      </c>
      <c r="C8" t="s">
        <v>482</v>
      </c>
    </row>
    <row r="9" spans="2:3" ht="12.75">
      <c r="B9" s="21">
        <v>39461</v>
      </c>
      <c r="C9" t="s">
        <v>483</v>
      </c>
    </row>
    <row r="10" spans="2:3" ht="12.75">
      <c r="B10" s="23">
        <v>39463</v>
      </c>
      <c r="C10" s="22" t="s">
        <v>485</v>
      </c>
    </row>
    <row r="11" spans="2:3" ht="12.75">
      <c r="B11" s="21">
        <v>39477</v>
      </c>
      <c r="C11" t="s">
        <v>486</v>
      </c>
    </row>
    <row r="12" spans="2:3" ht="12.75">
      <c r="B12" s="23">
        <v>39483</v>
      </c>
      <c r="C12" s="22" t="s">
        <v>487</v>
      </c>
    </row>
    <row r="13" spans="2:3" ht="12.75">
      <c r="B13" s="21">
        <v>39490</v>
      </c>
      <c r="C13" t="s">
        <v>490</v>
      </c>
    </row>
    <row r="14" spans="2:3" ht="12.75">
      <c r="B14" s="21">
        <v>39491</v>
      </c>
      <c r="C14" s="28" t="s">
        <v>498</v>
      </c>
    </row>
    <row r="15" spans="2:3" ht="12.75">
      <c r="B15" s="21">
        <v>39491</v>
      </c>
      <c r="C15" t="s">
        <v>492</v>
      </c>
    </row>
    <row r="16" spans="2:3" ht="12.75">
      <c r="B16" s="21">
        <v>39494</v>
      </c>
      <c r="C16" t="s">
        <v>493</v>
      </c>
    </row>
    <row r="17" spans="2:3" ht="12.75">
      <c r="B17" s="21">
        <v>39497</v>
      </c>
      <c r="C17" t="s">
        <v>494</v>
      </c>
    </row>
    <row r="18" spans="2:3" ht="12.75">
      <c r="B18" s="21">
        <v>39504</v>
      </c>
      <c r="C18" t="s">
        <v>505</v>
      </c>
    </row>
    <row r="19" spans="2:3" ht="12.75">
      <c r="B19" s="21">
        <v>39506</v>
      </c>
      <c r="C19" t="s">
        <v>509</v>
      </c>
    </row>
    <row r="20" spans="2:3" ht="12.75">
      <c r="B20" s="23">
        <v>39508</v>
      </c>
      <c r="C20" s="100" t="s">
        <v>510</v>
      </c>
    </row>
    <row r="21" spans="2:3" ht="12.75">
      <c r="B21" s="21">
        <v>39527</v>
      </c>
      <c r="C21" s="28" t="s">
        <v>514</v>
      </c>
    </row>
    <row r="22" spans="2:3" ht="12.75">
      <c r="B22" s="21">
        <v>39538</v>
      </c>
      <c r="C22" s="28" t="s">
        <v>516</v>
      </c>
    </row>
    <row r="23" spans="2:3" ht="12.75">
      <c r="B23" s="23">
        <v>39538</v>
      </c>
      <c r="C23" s="100" t="s">
        <v>515</v>
      </c>
    </row>
    <row r="24" spans="2:3" ht="12.75">
      <c r="B24" s="21">
        <v>39542</v>
      </c>
      <c r="C24" t="s">
        <v>517</v>
      </c>
    </row>
    <row r="25" spans="2:3" ht="12.75">
      <c r="B25" s="21">
        <v>39566</v>
      </c>
      <c r="C25" s="28" t="s">
        <v>518</v>
      </c>
    </row>
    <row r="26" spans="2:3" ht="12.75">
      <c r="B26" s="23">
        <v>39568</v>
      </c>
      <c r="C26" s="100" t="s">
        <v>519</v>
      </c>
    </row>
    <row r="27" spans="2:3" ht="12.75">
      <c r="B27" s="23">
        <v>39599</v>
      </c>
      <c r="C27" s="100" t="s">
        <v>521</v>
      </c>
    </row>
    <row r="28" spans="2:3" ht="12.75">
      <c r="B28" s="21">
        <v>39617</v>
      </c>
      <c r="C28" s="28" t="s">
        <v>523</v>
      </c>
    </row>
    <row r="29" spans="2:3" ht="12.75">
      <c r="B29" s="23">
        <v>39630</v>
      </c>
      <c r="C29" s="100" t="s">
        <v>524</v>
      </c>
    </row>
    <row r="30" spans="2:3" ht="12.75">
      <c r="B30" s="110">
        <v>39639</v>
      </c>
      <c r="C30" s="112" t="s">
        <v>528</v>
      </c>
    </row>
    <row r="31" spans="2:3" ht="12.75">
      <c r="B31" s="110">
        <v>39643</v>
      </c>
      <c r="C31" s="111" t="s">
        <v>526</v>
      </c>
    </row>
    <row r="32" spans="2:3" ht="12.75">
      <c r="B32" s="110">
        <v>39651</v>
      </c>
      <c r="C32" s="111" t="s">
        <v>525</v>
      </c>
    </row>
    <row r="33" spans="2:3" ht="12.75">
      <c r="B33" s="110">
        <v>39657</v>
      </c>
      <c r="C33" s="112" t="s">
        <v>527</v>
      </c>
    </row>
    <row r="34" spans="2:3" ht="12.75">
      <c r="B34" s="23">
        <v>39664</v>
      </c>
      <c r="C34" s="100" t="s">
        <v>529</v>
      </c>
    </row>
    <row r="35" spans="2:3" ht="12.75">
      <c r="B35" s="23">
        <v>39693</v>
      </c>
      <c r="C35" s="100" t="s">
        <v>530</v>
      </c>
    </row>
    <row r="36" spans="2:3" ht="12.75">
      <c r="B36" s="110">
        <v>39701</v>
      </c>
      <c r="C36" s="111" t="s">
        <v>531</v>
      </c>
    </row>
    <row r="37" spans="2:3" ht="12.75">
      <c r="B37" s="110">
        <v>39721</v>
      </c>
      <c r="C37" s="111" t="s">
        <v>533</v>
      </c>
    </row>
    <row r="38" spans="2:3" ht="12.75">
      <c r="B38" s="110">
        <v>39721</v>
      </c>
      <c r="C38" s="111" t="s">
        <v>541</v>
      </c>
    </row>
    <row r="39" spans="2:3" ht="12.75">
      <c r="B39" s="23">
        <v>39722</v>
      </c>
      <c r="C39" s="100" t="s">
        <v>542</v>
      </c>
    </row>
    <row r="40" spans="2:3" ht="12.75">
      <c r="B40" s="110">
        <v>39722</v>
      </c>
      <c r="C40" s="112" t="s">
        <v>545</v>
      </c>
    </row>
    <row r="41" spans="2:3" ht="12.75">
      <c r="B41" s="110">
        <v>39727</v>
      </c>
      <c r="C41" s="112" t="s">
        <v>547</v>
      </c>
    </row>
    <row r="42" spans="2:3" ht="12.75">
      <c r="B42" s="110">
        <v>39729</v>
      </c>
      <c r="C42" s="112" t="s">
        <v>548</v>
      </c>
    </row>
    <row r="43" spans="2:3" ht="12.75">
      <c r="B43" s="110">
        <v>39752</v>
      </c>
      <c r="C43" s="112" t="s">
        <v>583</v>
      </c>
    </row>
    <row r="44" spans="2:3" ht="12.75">
      <c r="B44" s="23">
        <v>39753</v>
      </c>
      <c r="C44" s="100" t="s">
        <v>584</v>
      </c>
    </row>
    <row r="45" spans="2:3" ht="12.75">
      <c r="B45" s="110">
        <v>39753</v>
      </c>
      <c r="C45" s="111" t="s">
        <v>711</v>
      </c>
    </row>
    <row r="46" spans="2:3" ht="12.75">
      <c r="B46" s="110">
        <v>39769</v>
      </c>
      <c r="C46" s="112" t="s">
        <v>712</v>
      </c>
    </row>
    <row r="47" spans="2:3" ht="12.75">
      <c r="B47" s="110">
        <v>39770</v>
      </c>
      <c r="C47" s="112" t="s">
        <v>890</v>
      </c>
    </row>
    <row r="48" spans="2:3" ht="12.75">
      <c r="B48" s="110">
        <v>39771</v>
      </c>
      <c r="C48" s="111" t="s">
        <v>799</v>
      </c>
    </row>
    <row r="49" spans="2:3" ht="12.75">
      <c r="B49" s="110">
        <v>39772</v>
      </c>
      <c r="C49" s="112" t="s">
        <v>741</v>
      </c>
    </row>
    <row r="50" spans="2:3" ht="12.75">
      <c r="B50" s="110">
        <v>39772</v>
      </c>
      <c r="C50" s="111" t="s">
        <v>681</v>
      </c>
    </row>
    <row r="51" spans="2:3" ht="12.75">
      <c r="B51" s="110">
        <v>39773</v>
      </c>
      <c r="C51" s="112" t="s">
        <v>436</v>
      </c>
    </row>
    <row r="52" spans="2:3" ht="12.75">
      <c r="B52" s="110">
        <v>39773</v>
      </c>
      <c r="C52" s="112" t="s">
        <v>438</v>
      </c>
    </row>
    <row r="53" spans="2:3" ht="12.75">
      <c r="B53" s="21">
        <v>39775</v>
      </c>
      <c r="C53" s="112" t="s">
        <v>439</v>
      </c>
    </row>
    <row r="54" spans="2:3" ht="12.75">
      <c r="B54" s="21">
        <v>39775</v>
      </c>
      <c r="C54" s="112" t="s">
        <v>440</v>
      </c>
    </row>
    <row r="55" spans="2:3" ht="12.75">
      <c r="B55" s="23">
        <v>39781</v>
      </c>
      <c r="C55" s="100" t="s">
        <v>555</v>
      </c>
    </row>
    <row r="56" spans="2:3" ht="12.75">
      <c r="B56" s="21">
        <v>39785</v>
      </c>
      <c r="C56" t="s">
        <v>341</v>
      </c>
    </row>
    <row r="57" spans="2:3" ht="12.75">
      <c r="B57" s="23">
        <v>39814</v>
      </c>
      <c r="C57" s="100" t="s">
        <v>512</v>
      </c>
    </row>
    <row r="58" spans="2:3" ht="12.75">
      <c r="B58" s="21">
        <v>39828</v>
      </c>
      <c r="C58" s="112" t="s">
        <v>5</v>
      </c>
    </row>
    <row r="59" spans="2:3" ht="12.75">
      <c r="B59" s="21">
        <v>39835</v>
      </c>
      <c r="C59" t="s">
        <v>460</v>
      </c>
    </row>
    <row r="60" spans="2:3" ht="12.75">
      <c r="B60" s="21">
        <v>39839</v>
      </c>
      <c r="C60" t="s">
        <v>120</v>
      </c>
    </row>
    <row r="61" spans="2:3" ht="12.75">
      <c r="B61" s="21">
        <v>39839</v>
      </c>
      <c r="C61" t="s">
        <v>121</v>
      </c>
    </row>
    <row r="62" spans="2:3" ht="12.75">
      <c r="B62" s="21">
        <v>39843</v>
      </c>
      <c r="C62" t="s">
        <v>878</v>
      </c>
    </row>
    <row r="63" spans="2:3" ht="12.75">
      <c r="B63" s="21">
        <v>39843</v>
      </c>
      <c r="C63" t="s">
        <v>880</v>
      </c>
    </row>
    <row r="64" spans="2:3" ht="12.75">
      <c r="B64" s="23">
        <v>39844</v>
      </c>
      <c r="C64" s="100" t="s">
        <v>879</v>
      </c>
    </row>
    <row r="65" spans="2:3" ht="12.75">
      <c r="B65" s="21">
        <v>39849</v>
      </c>
      <c r="C65" s="28" t="s">
        <v>496</v>
      </c>
    </row>
    <row r="66" spans="2:3" ht="12.75">
      <c r="B66" s="21">
        <v>39859</v>
      </c>
      <c r="C66" s="28" t="s">
        <v>593</v>
      </c>
    </row>
    <row r="67" spans="2:3" ht="12.75">
      <c r="B67" s="21">
        <v>39862</v>
      </c>
      <c r="C67" t="s">
        <v>710</v>
      </c>
    </row>
    <row r="68" spans="2:3" ht="12.75">
      <c r="B68" s="21">
        <v>39863</v>
      </c>
      <c r="C68" t="s">
        <v>830</v>
      </c>
    </row>
    <row r="69" spans="2:3" ht="12.75">
      <c r="B69" s="21">
        <v>39869</v>
      </c>
      <c r="C69" t="s">
        <v>218</v>
      </c>
    </row>
    <row r="70" spans="2:3" ht="12.75">
      <c r="B70" s="21">
        <v>39871</v>
      </c>
      <c r="C70" t="s">
        <v>785</v>
      </c>
    </row>
    <row r="71" spans="2:3" ht="12.75">
      <c r="B71" s="23">
        <v>39873</v>
      </c>
      <c r="C71" s="100" t="s">
        <v>786</v>
      </c>
    </row>
    <row r="72" spans="2:3" ht="12.75">
      <c r="B72" s="21">
        <v>39876</v>
      </c>
      <c r="C72" t="s">
        <v>590</v>
      </c>
    </row>
    <row r="73" spans="2:3" ht="12.75">
      <c r="B73" s="21">
        <v>39878</v>
      </c>
      <c r="C73" t="s">
        <v>787</v>
      </c>
    </row>
    <row r="74" spans="2:3" ht="12.75">
      <c r="B74" s="21">
        <v>39881</v>
      </c>
      <c r="C74" t="s">
        <v>459</v>
      </c>
    </row>
    <row r="75" spans="2:3" ht="12.75">
      <c r="B75" s="21">
        <v>39881</v>
      </c>
      <c r="C75" t="s">
        <v>362</v>
      </c>
    </row>
    <row r="76" spans="2:3" ht="12.75">
      <c r="B76" s="21">
        <v>39889</v>
      </c>
      <c r="C76" t="s">
        <v>881</v>
      </c>
    </row>
    <row r="77" spans="2:3" ht="12.75">
      <c r="B77" s="21">
        <v>39899</v>
      </c>
      <c r="C77" t="s">
        <v>491</v>
      </c>
    </row>
    <row r="78" spans="2:3" ht="12.75">
      <c r="B78" s="23">
        <v>39904</v>
      </c>
      <c r="C78" s="100" t="s">
        <v>825</v>
      </c>
    </row>
    <row r="79" spans="2:3" ht="12.75">
      <c r="B79" s="21">
        <v>39918</v>
      </c>
      <c r="C79" t="s">
        <v>546</v>
      </c>
    </row>
    <row r="80" spans="2:3" ht="12.75">
      <c r="B80" s="21">
        <v>39923</v>
      </c>
      <c r="C80" t="s">
        <v>172</v>
      </c>
    </row>
    <row r="81" spans="2:3" ht="12.75">
      <c r="B81" s="21">
        <v>39924</v>
      </c>
      <c r="C81" t="s">
        <v>875</v>
      </c>
    </row>
    <row r="82" spans="2:3" ht="12.75">
      <c r="B82" s="21">
        <v>39927</v>
      </c>
      <c r="C82" t="s">
        <v>718</v>
      </c>
    </row>
    <row r="83" spans="2:3" ht="12.75">
      <c r="B83" s="21">
        <v>39930</v>
      </c>
      <c r="C83" t="s">
        <v>608</v>
      </c>
    </row>
    <row r="84" spans="2:3" ht="12.75">
      <c r="B84" s="23">
        <v>39933</v>
      </c>
      <c r="C84" s="100" t="s">
        <v>825</v>
      </c>
    </row>
    <row r="85" spans="2:3" ht="12.75">
      <c r="B85" s="21">
        <v>39937</v>
      </c>
      <c r="C85" t="s">
        <v>836</v>
      </c>
    </row>
    <row r="86" spans="2:3" ht="12.75">
      <c r="B86" s="21">
        <v>39944</v>
      </c>
      <c r="C86" t="s">
        <v>475</v>
      </c>
    </row>
    <row r="87" spans="2:3" ht="12.75">
      <c r="B87" s="21">
        <v>39959</v>
      </c>
      <c r="C87" t="s">
        <v>372</v>
      </c>
    </row>
    <row r="88" spans="2:3" ht="12.75">
      <c r="B88" s="21">
        <v>39962</v>
      </c>
      <c r="C88" t="s">
        <v>103</v>
      </c>
    </row>
    <row r="89" spans="2:3" ht="12.75">
      <c r="B89" s="23">
        <v>39962</v>
      </c>
      <c r="C89" s="100" t="s">
        <v>825</v>
      </c>
    </row>
    <row r="90" spans="2:3" ht="12.75">
      <c r="B90" s="21">
        <v>39975</v>
      </c>
      <c r="C90" t="s">
        <v>537</v>
      </c>
    </row>
    <row r="91" spans="2:3" ht="12.75">
      <c r="B91" s="21">
        <v>39988</v>
      </c>
      <c r="C91" t="s">
        <v>651</v>
      </c>
    </row>
    <row r="92" spans="2:3" ht="12.75">
      <c r="B92" s="21">
        <v>39993</v>
      </c>
      <c r="C92" t="s">
        <v>499</v>
      </c>
    </row>
    <row r="93" spans="2:3" ht="12.75">
      <c r="B93" s="23">
        <v>39994</v>
      </c>
      <c r="C93" s="100" t="s">
        <v>825</v>
      </c>
    </row>
    <row r="94" spans="2:3" ht="12.75">
      <c r="B94" s="21">
        <v>39995</v>
      </c>
      <c r="C94" t="s">
        <v>805</v>
      </c>
    </row>
    <row r="95" spans="2:3" ht="12.75">
      <c r="B95" s="21">
        <v>40014</v>
      </c>
      <c r="C95" t="s">
        <v>621</v>
      </c>
    </row>
    <row r="96" spans="2:3" ht="12.75">
      <c r="B96" s="23">
        <v>40026</v>
      </c>
      <c r="C96" s="100" t="s">
        <v>825</v>
      </c>
    </row>
    <row r="97" spans="2:3" ht="12.75">
      <c r="B97" s="21">
        <v>40029</v>
      </c>
      <c r="C97" t="s">
        <v>513</v>
      </c>
    </row>
    <row r="98" spans="2:3" ht="12.75">
      <c r="B98" s="21">
        <v>40031</v>
      </c>
      <c r="C98" t="s">
        <v>872</v>
      </c>
    </row>
    <row r="99" spans="2:3" ht="12.75">
      <c r="B99" s="21">
        <v>40054</v>
      </c>
      <c r="C99" t="s">
        <v>855</v>
      </c>
    </row>
    <row r="100" spans="2:3" ht="12.75">
      <c r="B100" s="21">
        <v>40054</v>
      </c>
      <c r="C100" t="s">
        <v>857</v>
      </c>
    </row>
    <row r="101" spans="2:3" ht="12.75">
      <c r="B101" s="23">
        <v>40057</v>
      </c>
      <c r="C101" s="100" t="s">
        <v>825</v>
      </c>
    </row>
    <row r="102" spans="2:3" ht="12.75">
      <c r="B102" s="21">
        <v>40067</v>
      </c>
      <c r="C102" t="s">
        <v>833</v>
      </c>
    </row>
    <row r="103" spans="2:3" ht="12.75">
      <c r="B103" s="21">
        <v>40085</v>
      </c>
      <c r="C103" t="s">
        <v>354</v>
      </c>
    </row>
    <row r="104" spans="2:3" ht="12.75">
      <c r="B104" s="21">
        <v>40085</v>
      </c>
      <c r="C104" t="s">
        <v>105</v>
      </c>
    </row>
    <row r="105" spans="2:3" ht="12.75">
      <c r="B105" s="21">
        <v>40085</v>
      </c>
      <c r="C105" t="s">
        <v>106</v>
      </c>
    </row>
    <row r="106" spans="2:3" ht="12.75">
      <c r="B106" s="23">
        <v>40086</v>
      </c>
      <c r="C106" s="100" t="s">
        <v>825</v>
      </c>
    </row>
    <row r="107" spans="2:3" ht="12.75">
      <c r="B107" s="21">
        <v>40087</v>
      </c>
      <c r="C107" t="s">
        <v>441</v>
      </c>
    </row>
    <row r="108" spans="2:3" ht="12.75">
      <c r="B108" s="21">
        <v>40105</v>
      </c>
      <c r="C108" t="s">
        <v>601</v>
      </c>
    </row>
    <row r="109" spans="2:3" ht="12.75">
      <c r="B109" s="21">
        <v>40106</v>
      </c>
      <c r="C109" t="s">
        <v>317</v>
      </c>
    </row>
    <row r="110" spans="1:3" ht="12.75">
      <c r="A110" s="147"/>
      <c r="B110" s="193">
        <v>40112</v>
      </c>
      <c r="C110" t="s">
        <v>437</v>
      </c>
    </row>
    <row r="111" spans="2:3" ht="12.75">
      <c r="B111" s="21">
        <v>40112</v>
      </c>
      <c r="C111" t="s">
        <v>318</v>
      </c>
    </row>
    <row r="112" spans="2:3" ht="12.75">
      <c r="B112" s="21">
        <v>40115</v>
      </c>
      <c r="C112" t="s">
        <v>856</v>
      </c>
    </row>
    <row r="113" spans="2:8" ht="12.75">
      <c r="B113" s="21">
        <v>40116</v>
      </c>
      <c r="C113" t="s">
        <v>478</v>
      </c>
      <c r="H113" s="204" t="s">
        <v>479</v>
      </c>
    </row>
    <row r="114" spans="2:3" ht="12.75">
      <c r="B114" s="21">
        <v>40116</v>
      </c>
      <c r="C114" t="s">
        <v>480</v>
      </c>
    </row>
    <row r="115" spans="2:3" ht="12.75">
      <c r="B115" s="23">
        <v>40117</v>
      </c>
      <c r="C115" s="100" t="s">
        <v>825</v>
      </c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7" width="6.7109375" style="0" customWidth="1"/>
    <col min="8" max="8" width="5.28125" style="0" customWidth="1"/>
    <col min="9" max="9" width="8.7109375" style="0" customWidth="1"/>
    <col min="10" max="10" width="20.7109375" style="0" customWidth="1"/>
  </cols>
  <sheetData>
    <row r="1" ht="12.75">
      <c r="A1" s="28" t="s">
        <v>540</v>
      </c>
    </row>
    <row r="2" spans="4:9" ht="12.75">
      <c r="D2" s="104" t="s">
        <v>511</v>
      </c>
      <c r="E2" s="32"/>
      <c r="F2" s="31">
        <v>40116</v>
      </c>
      <c r="G2" s="32" t="s">
        <v>757</v>
      </c>
      <c r="H2" s="66"/>
      <c r="I2" s="173" t="s">
        <v>476</v>
      </c>
    </row>
    <row r="3" spans="1:10" ht="12.75">
      <c r="A3" s="114" t="s">
        <v>122</v>
      </c>
      <c r="B3" s="113" t="s">
        <v>123</v>
      </c>
      <c r="C3" s="143" t="s">
        <v>124</v>
      </c>
      <c r="D3" s="30" t="s">
        <v>501</v>
      </c>
      <c r="E3" s="105" t="s">
        <v>502</v>
      </c>
      <c r="F3" s="72" t="s">
        <v>390</v>
      </c>
      <c r="G3" s="105" t="s">
        <v>758</v>
      </c>
      <c r="H3" s="73" t="s">
        <v>391</v>
      </c>
      <c r="I3" s="144" t="s">
        <v>477</v>
      </c>
      <c r="J3" s="150" t="s">
        <v>315</v>
      </c>
    </row>
    <row r="4" spans="1:10" ht="12.75">
      <c r="A4" s="213" t="s">
        <v>835</v>
      </c>
      <c r="B4" s="214" t="s">
        <v>570</v>
      </c>
      <c r="C4" s="215">
        <v>24</v>
      </c>
      <c r="D4" s="156" t="s">
        <v>504</v>
      </c>
      <c r="E4" s="83" t="s">
        <v>504</v>
      </c>
      <c r="F4" s="185">
        <v>59.6</v>
      </c>
      <c r="G4" s="185">
        <v>2.07</v>
      </c>
      <c r="H4" s="185">
        <f aca="true" t="shared" si="0" ref="H4:H68">G4/F4*100</f>
        <v>3.4731543624161074</v>
      </c>
      <c r="I4" s="192">
        <v>39961</v>
      </c>
      <c r="J4" s="147"/>
    </row>
    <row r="5" spans="1:9" ht="12.75">
      <c r="A5" s="146" t="s">
        <v>557</v>
      </c>
      <c r="B5" s="147" t="s">
        <v>558</v>
      </c>
      <c r="C5" s="147">
        <v>24</v>
      </c>
      <c r="D5" s="67" t="s">
        <v>312</v>
      </c>
      <c r="E5" s="68" t="s">
        <v>312</v>
      </c>
      <c r="F5" s="49">
        <v>27.08</v>
      </c>
      <c r="G5" s="49">
        <v>0.7</v>
      </c>
      <c r="H5" s="183">
        <f t="shared" si="0"/>
        <v>2.58493353028065</v>
      </c>
      <c r="I5" s="176">
        <v>40093</v>
      </c>
    </row>
    <row r="6" spans="1:9" ht="12.75">
      <c r="A6" s="146" t="s">
        <v>870</v>
      </c>
      <c r="B6" s="147" t="s">
        <v>871</v>
      </c>
      <c r="C6" s="147">
        <v>23</v>
      </c>
      <c r="D6" s="67" t="s">
        <v>312</v>
      </c>
      <c r="E6" s="68" t="s">
        <v>312</v>
      </c>
      <c r="F6" s="49">
        <v>10.75</v>
      </c>
      <c r="G6" s="49">
        <v>0.64</v>
      </c>
      <c r="H6" s="183">
        <f t="shared" si="0"/>
        <v>5.953488372093023</v>
      </c>
      <c r="I6" s="174">
        <v>39507</v>
      </c>
    </row>
    <row r="7" spans="1:9" ht="12.75">
      <c r="A7" s="146" t="s">
        <v>562</v>
      </c>
      <c r="B7" s="147" t="s">
        <v>563</v>
      </c>
      <c r="C7" s="147">
        <v>23</v>
      </c>
      <c r="D7" s="67" t="s">
        <v>312</v>
      </c>
      <c r="E7" s="68" t="s">
        <v>285</v>
      </c>
      <c r="F7" s="49">
        <v>22.31</v>
      </c>
      <c r="G7" s="49">
        <v>1.28</v>
      </c>
      <c r="H7" s="183">
        <f t="shared" si="0"/>
        <v>5.737337516808607</v>
      </c>
      <c r="I7" s="174">
        <v>39534</v>
      </c>
    </row>
    <row r="8" spans="1:9" ht="12.75">
      <c r="A8" s="146" t="s">
        <v>535</v>
      </c>
      <c r="B8" s="147" t="s">
        <v>539</v>
      </c>
      <c r="C8" s="147">
        <v>23</v>
      </c>
      <c r="D8" s="67" t="s">
        <v>312</v>
      </c>
      <c r="E8" s="68" t="s">
        <v>312</v>
      </c>
      <c r="F8" s="49">
        <v>35.67</v>
      </c>
      <c r="G8" s="49">
        <v>0.46</v>
      </c>
      <c r="H8" s="183">
        <f t="shared" si="0"/>
        <v>1.2895991028875806</v>
      </c>
      <c r="I8" s="176">
        <v>39785</v>
      </c>
    </row>
    <row r="9" spans="1:9" ht="12.75">
      <c r="A9" s="146" t="s">
        <v>564</v>
      </c>
      <c r="B9" s="147" t="s">
        <v>565</v>
      </c>
      <c r="C9" s="147">
        <v>23</v>
      </c>
      <c r="D9" s="67" t="s">
        <v>312</v>
      </c>
      <c r="E9" s="68" t="s">
        <v>312</v>
      </c>
      <c r="F9" s="49">
        <v>29.59</v>
      </c>
      <c r="G9" s="49">
        <v>1.84</v>
      </c>
      <c r="H9" s="183">
        <f t="shared" si="0"/>
        <v>6.218316998986144</v>
      </c>
      <c r="I9" s="176">
        <v>39849</v>
      </c>
    </row>
    <row r="10" spans="1:9" ht="12.75">
      <c r="A10" s="146" t="s">
        <v>573</v>
      </c>
      <c r="B10" s="147" t="s">
        <v>574</v>
      </c>
      <c r="C10" s="147">
        <v>23</v>
      </c>
      <c r="D10" s="67" t="s">
        <v>312</v>
      </c>
      <c r="E10" s="68" t="s">
        <v>312</v>
      </c>
      <c r="F10" s="49">
        <v>24.7</v>
      </c>
      <c r="G10" s="49">
        <v>0.56</v>
      </c>
      <c r="H10" s="183">
        <f t="shared" si="0"/>
        <v>2.2672064777327936</v>
      </c>
      <c r="I10" s="181">
        <v>39987</v>
      </c>
    </row>
    <row r="11" spans="1:9" ht="12.75">
      <c r="A11" s="146" t="s">
        <v>536</v>
      </c>
      <c r="B11" s="148" t="s">
        <v>549</v>
      </c>
      <c r="C11" s="147">
        <v>22</v>
      </c>
      <c r="D11" s="91" t="s">
        <v>504</v>
      </c>
      <c r="E11" s="82" t="s">
        <v>504</v>
      </c>
      <c r="F11" s="183">
        <v>50.25</v>
      </c>
      <c r="G11" s="183">
        <v>1.12</v>
      </c>
      <c r="H11" s="183">
        <f t="shared" si="0"/>
        <v>2.228855721393035</v>
      </c>
      <c r="I11" s="175">
        <v>39422</v>
      </c>
    </row>
    <row r="12" spans="1:9" ht="12.75">
      <c r="A12" s="146" t="s">
        <v>566</v>
      </c>
      <c r="B12" s="147" t="s">
        <v>567</v>
      </c>
      <c r="C12" s="147">
        <v>22</v>
      </c>
      <c r="D12" s="67" t="s">
        <v>312</v>
      </c>
      <c r="E12" s="68" t="s">
        <v>312</v>
      </c>
      <c r="F12" s="49">
        <v>35.01</v>
      </c>
      <c r="G12" s="49">
        <v>0.96</v>
      </c>
      <c r="H12" s="183">
        <f t="shared" si="0"/>
        <v>2.742073693230506</v>
      </c>
      <c r="I12" s="177">
        <v>39811</v>
      </c>
    </row>
    <row r="13" spans="1:9" ht="12.75">
      <c r="A13" s="146" t="s">
        <v>575</v>
      </c>
      <c r="B13" s="147" t="s">
        <v>576</v>
      </c>
      <c r="C13" s="147">
        <v>22</v>
      </c>
      <c r="D13" s="91" t="s">
        <v>504</v>
      </c>
      <c r="E13" s="82" t="s">
        <v>504</v>
      </c>
      <c r="F13" s="183">
        <v>48.73</v>
      </c>
      <c r="G13" s="183">
        <v>1</v>
      </c>
      <c r="H13" s="183">
        <f t="shared" si="0"/>
        <v>2.0521239482864764</v>
      </c>
      <c r="I13" s="177">
        <v>39884</v>
      </c>
    </row>
    <row r="14" spans="1:9" ht="12.75">
      <c r="A14" s="146" t="s">
        <v>579</v>
      </c>
      <c r="B14" s="147" t="s">
        <v>580</v>
      </c>
      <c r="C14" s="147">
        <v>22</v>
      </c>
      <c r="D14" s="67" t="s">
        <v>312</v>
      </c>
      <c r="E14" s="68" t="s">
        <v>312</v>
      </c>
      <c r="F14" s="49">
        <v>23.88</v>
      </c>
      <c r="G14" s="49">
        <v>0.8</v>
      </c>
      <c r="H14" s="183">
        <f t="shared" si="0"/>
        <v>3.350083752093803</v>
      </c>
      <c r="I14" s="179">
        <v>39979</v>
      </c>
    </row>
    <row r="15" spans="1:10" ht="12.75">
      <c r="A15" s="146" t="s">
        <v>619</v>
      </c>
      <c r="B15" s="147" t="s">
        <v>620</v>
      </c>
      <c r="C15" s="147">
        <v>22</v>
      </c>
      <c r="D15" s="67" t="s">
        <v>312</v>
      </c>
      <c r="E15" s="68" t="s">
        <v>312</v>
      </c>
      <c r="F15" s="49">
        <v>12.4</v>
      </c>
      <c r="G15" s="49">
        <v>0.76</v>
      </c>
      <c r="H15" s="183">
        <f t="shared" si="0"/>
        <v>6.129032258064516</v>
      </c>
      <c r="I15" s="176">
        <v>40028</v>
      </c>
      <c r="J15" s="1"/>
    </row>
    <row r="16" spans="1:9" ht="12.75">
      <c r="A16" s="146" t="s">
        <v>559</v>
      </c>
      <c r="B16" s="147" t="s">
        <v>560</v>
      </c>
      <c r="C16" s="147">
        <v>22</v>
      </c>
      <c r="D16" s="67" t="s">
        <v>285</v>
      </c>
      <c r="E16" s="68" t="s">
        <v>285</v>
      </c>
      <c r="F16" s="49">
        <v>76.54</v>
      </c>
      <c r="G16" s="49">
        <v>2.72</v>
      </c>
      <c r="H16" s="183">
        <f t="shared" si="0"/>
        <v>3.5536974131173245</v>
      </c>
      <c r="I16" s="181">
        <v>40042</v>
      </c>
    </row>
    <row r="17" spans="1:9" ht="12.75">
      <c r="A17" s="146" t="s">
        <v>577</v>
      </c>
      <c r="B17" s="147" t="s">
        <v>578</v>
      </c>
      <c r="C17" s="147">
        <v>22</v>
      </c>
      <c r="D17" s="67" t="s">
        <v>285</v>
      </c>
      <c r="E17" s="68" t="s">
        <v>285</v>
      </c>
      <c r="F17" s="49">
        <v>49.79</v>
      </c>
      <c r="G17" s="49">
        <v>1.32</v>
      </c>
      <c r="H17" s="183">
        <f t="shared" si="0"/>
        <v>2.6511347660172726</v>
      </c>
      <c r="I17" s="181">
        <v>40157</v>
      </c>
    </row>
    <row r="18" spans="1:9" ht="12.75">
      <c r="A18" s="146" t="s">
        <v>568</v>
      </c>
      <c r="B18" s="147" t="s">
        <v>569</v>
      </c>
      <c r="C18" s="147">
        <v>21</v>
      </c>
      <c r="D18" s="91" t="s">
        <v>504</v>
      </c>
      <c r="E18" s="82" t="s">
        <v>504</v>
      </c>
      <c r="F18" s="183">
        <v>36.46</v>
      </c>
      <c r="G18" s="183">
        <v>2.32</v>
      </c>
      <c r="H18" s="183">
        <f t="shared" si="0"/>
        <v>6.363137685134393</v>
      </c>
      <c r="I18" s="174">
        <v>39520</v>
      </c>
    </row>
    <row r="19" spans="1:9" ht="12.75">
      <c r="A19" s="146" t="s">
        <v>550</v>
      </c>
      <c r="B19" s="147" t="s">
        <v>551</v>
      </c>
      <c r="C19" s="147">
        <v>21</v>
      </c>
      <c r="D19" s="67" t="s">
        <v>312</v>
      </c>
      <c r="E19" s="68" t="s">
        <v>312</v>
      </c>
      <c r="F19" s="49">
        <v>27.85</v>
      </c>
      <c r="G19" s="49">
        <v>1.32</v>
      </c>
      <c r="H19" s="183">
        <f t="shared" si="0"/>
        <v>4.73967684021544</v>
      </c>
      <c r="I19" s="202">
        <v>39773</v>
      </c>
    </row>
    <row r="20" spans="1:9" ht="12.75">
      <c r="A20" s="149" t="s">
        <v>582</v>
      </c>
      <c r="B20" s="147" t="s">
        <v>581</v>
      </c>
      <c r="C20" s="147">
        <v>21</v>
      </c>
      <c r="D20" s="67" t="s">
        <v>312</v>
      </c>
      <c r="E20" s="68" t="s">
        <v>312</v>
      </c>
      <c r="F20" s="49">
        <v>31.75</v>
      </c>
      <c r="G20" s="49">
        <v>2.38</v>
      </c>
      <c r="H20" s="183">
        <f t="shared" si="0"/>
        <v>7.496062992125983</v>
      </c>
      <c r="I20" s="176">
        <v>39793</v>
      </c>
    </row>
    <row r="21" spans="1:9" ht="12.75">
      <c r="A21" s="151" t="s">
        <v>828</v>
      </c>
      <c r="B21" s="147" t="s">
        <v>829</v>
      </c>
      <c r="C21" s="147">
        <v>21</v>
      </c>
      <c r="D21" s="67" t="s">
        <v>312</v>
      </c>
      <c r="E21" s="68" t="s">
        <v>312</v>
      </c>
      <c r="F21" s="49">
        <v>37.53</v>
      </c>
      <c r="G21" s="49">
        <v>2.48</v>
      </c>
      <c r="H21" s="183">
        <f t="shared" si="0"/>
        <v>6.60804689581668</v>
      </c>
      <c r="I21" s="176">
        <v>39821</v>
      </c>
    </row>
    <row r="22" spans="1:10" ht="12.75">
      <c r="A22" s="146" t="s">
        <v>534</v>
      </c>
      <c r="B22" s="147" t="s">
        <v>538</v>
      </c>
      <c r="C22" s="147">
        <v>21</v>
      </c>
      <c r="D22" s="67" t="s">
        <v>312</v>
      </c>
      <c r="E22" s="68" t="s">
        <v>312</v>
      </c>
      <c r="F22" s="49">
        <v>31.33</v>
      </c>
      <c r="G22" s="49">
        <v>1.3</v>
      </c>
      <c r="H22" s="183">
        <f t="shared" si="0"/>
        <v>4.149377593360996</v>
      </c>
      <c r="I22" s="181">
        <v>40067</v>
      </c>
      <c r="J22" s="1"/>
    </row>
    <row r="23" spans="1:9" ht="12.75">
      <c r="A23" s="146" t="s">
        <v>571</v>
      </c>
      <c r="B23" s="147" t="s">
        <v>572</v>
      </c>
      <c r="C23" s="147">
        <v>20</v>
      </c>
      <c r="D23" s="91" t="s">
        <v>504</v>
      </c>
      <c r="E23" s="82" t="s">
        <v>504</v>
      </c>
      <c r="F23" s="183">
        <v>58.08</v>
      </c>
      <c r="G23" s="183">
        <v>3.76</v>
      </c>
      <c r="H23" s="183">
        <f t="shared" si="0"/>
        <v>6.473829201101928</v>
      </c>
      <c r="I23" s="174">
        <v>39776</v>
      </c>
    </row>
    <row r="24" spans="1:10" ht="12.75">
      <c r="A24" s="151" t="s">
        <v>433</v>
      </c>
      <c r="B24" s="147" t="s">
        <v>434</v>
      </c>
      <c r="C24" s="147">
        <v>20</v>
      </c>
      <c r="D24" s="91" t="s">
        <v>504</v>
      </c>
      <c r="E24" s="82" t="s">
        <v>504</v>
      </c>
      <c r="F24" s="183">
        <v>27.73</v>
      </c>
      <c r="G24" s="183">
        <v>0.9</v>
      </c>
      <c r="H24" s="183">
        <f t="shared" si="0"/>
        <v>3.245582401730977</v>
      </c>
      <c r="I24" s="176">
        <v>39793</v>
      </c>
      <c r="J24" t="s">
        <v>435</v>
      </c>
    </row>
    <row r="25" spans="1:9" ht="12.75">
      <c r="A25" s="146" t="s">
        <v>92</v>
      </c>
      <c r="B25" s="147" t="s">
        <v>93</v>
      </c>
      <c r="C25" s="147">
        <v>20</v>
      </c>
      <c r="D25" s="67" t="s">
        <v>312</v>
      </c>
      <c r="E25" s="68" t="s">
        <v>312</v>
      </c>
      <c r="F25" s="49">
        <v>32.05</v>
      </c>
      <c r="G25" s="49">
        <v>0.84</v>
      </c>
      <c r="H25" s="183">
        <f t="shared" si="0"/>
        <v>2.6209048361934477</v>
      </c>
      <c r="I25" s="176">
        <v>39856</v>
      </c>
    </row>
    <row r="26" spans="1:9" ht="12.75">
      <c r="A26" s="146" t="s">
        <v>99</v>
      </c>
      <c r="B26" s="147" t="s">
        <v>100</v>
      </c>
      <c r="C26" s="147">
        <v>20</v>
      </c>
      <c r="D26" s="91" t="s">
        <v>504</v>
      </c>
      <c r="E26" s="82" t="s">
        <v>504</v>
      </c>
      <c r="F26" s="183">
        <v>28.34</v>
      </c>
      <c r="G26" s="183">
        <v>0.7</v>
      </c>
      <c r="H26" s="183">
        <f t="shared" si="0"/>
        <v>2.4700070571630204</v>
      </c>
      <c r="I26" s="181">
        <v>39993</v>
      </c>
    </row>
    <row r="27" spans="1:9" ht="12.75">
      <c r="A27" s="212" t="s">
        <v>14</v>
      </c>
      <c r="B27" s="147" t="s">
        <v>21</v>
      </c>
      <c r="C27" s="147">
        <v>20</v>
      </c>
      <c r="D27" s="91" t="s">
        <v>504</v>
      </c>
      <c r="E27" s="82" t="s">
        <v>504</v>
      </c>
      <c r="F27" s="183">
        <v>14.82</v>
      </c>
      <c r="G27" s="183">
        <v>0.64</v>
      </c>
      <c r="H27" s="183">
        <f>G27/F27*100</f>
        <v>4.318488529014845</v>
      </c>
      <c r="I27" s="176">
        <v>40121</v>
      </c>
    </row>
    <row r="28" spans="1:10" ht="12.75">
      <c r="A28" s="146" t="s">
        <v>42</v>
      </c>
      <c r="B28" s="147" t="s">
        <v>43</v>
      </c>
      <c r="C28" s="147">
        <v>19</v>
      </c>
      <c r="D28" s="67" t="s">
        <v>312</v>
      </c>
      <c r="E28" s="68" t="s">
        <v>312</v>
      </c>
      <c r="F28" s="49">
        <v>26.32</v>
      </c>
      <c r="G28" s="49">
        <v>0.86</v>
      </c>
      <c r="H28" s="183">
        <f t="shared" si="0"/>
        <v>3.2674772036474162</v>
      </c>
      <c r="I28" s="174">
        <v>39498</v>
      </c>
      <c r="J28" s="182"/>
    </row>
    <row r="29" spans="1:9" ht="12.75">
      <c r="A29" s="146" t="s">
        <v>15</v>
      </c>
      <c r="B29" s="147" t="s">
        <v>22</v>
      </c>
      <c r="C29" s="147">
        <v>19</v>
      </c>
      <c r="D29" s="67" t="s">
        <v>312</v>
      </c>
      <c r="E29" s="68" t="s">
        <v>312</v>
      </c>
      <c r="F29" s="49">
        <v>19.38</v>
      </c>
      <c r="G29" s="49">
        <v>1.5</v>
      </c>
      <c r="H29" s="183">
        <f t="shared" si="0"/>
        <v>7.739938080495357</v>
      </c>
      <c r="I29" s="174">
        <v>39566</v>
      </c>
    </row>
    <row r="30" spans="1:9" ht="12.75">
      <c r="A30" s="146" t="s">
        <v>16</v>
      </c>
      <c r="B30" s="147" t="s">
        <v>23</v>
      </c>
      <c r="C30" s="147">
        <v>19</v>
      </c>
      <c r="D30" s="67" t="s">
        <v>312</v>
      </c>
      <c r="E30" s="68" t="s">
        <v>312</v>
      </c>
      <c r="F30" s="49">
        <v>28.41</v>
      </c>
      <c r="G30" s="49">
        <v>1.24</v>
      </c>
      <c r="H30" s="183">
        <f t="shared" si="0"/>
        <v>4.364660330869412</v>
      </c>
      <c r="I30" s="174">
        <v>39659</v>
      </c>
    </row>
    <row r="31" spans="1:9" ht="12.75">
      <c r="A31" s="146" t="s">
        <v>17</v>
      </c>
      <c r="B31" s="147" t="s">
        <v>24</v>
      </c>
      <c r="C31" s="147">
        <v>18</v>
      </c>
      <c r="D31" s="67" t="s">
        <v>312</v>
      </c>
      <c r="E31" s="68" t="s">
        <v>312</v>
      </c>
      <c r="F31" s="49">
        <v>20.75</v>
      </c>
      <c r="G31" s="49">
        <v>0.62</v>
      </c>
      <c r="H31" s="183">
        <f t="shared" si="0"/>
        <v>2.987951807228916</v>
      </c>
      <c r="I31" s="174">
        <v>39700</v>
      </c>
    </row>
    <row r="32" spans="1:9" ht="12.75">
      <c r="A32" s="146" t="s">
        <v>52</v>
      </c>
      <c r="B32" s="147" t="s">
        <v>53</v>
      </c>
      <c r="C32" s="147">
        <v>18</v>
      </c>
      <c r="D32" s="67" t="s">
        <v>285</v>
      </c>
      <c r="E32" s="68" t="s">
        <v>285</v>
      </c>
      <c r="F32" s="49">
        <v>22.19</v>
      </c>
      <c r="G32" s="49">
        <v>0.68</v>
      </c>
      <c r="H32" s="183">
        <f t="shared" si="0"/>
        <v>3.064443442992339</v>
      </c>
      <c r="I32" s="176">
        <v>39842</v>
      </c>
    </row>
    <row r="33" spans="1:9" ht="12.75">
      <c r="A33" s="146" t="s">
        <v>80</v>
      </c>
      <c r="B33" s="147" t="s">
        <v>81</v>
      </c>
      <c r="C33" s="147">
        <v>18</v>
      </c>
      <c r="D33" s="67" t="s">
        <v>312</v>
      </c>
      <c r="E33" s="68" t="s">
        <v>285</v>
      </c>
      <c r="F33" s="49">
        <v>47.8</v>
      </c>
      <c r="G33" s="49">
        <v>1.4</v>
      </c>
      <c r="H33" s="183">
        <f>G33/F33*100</f>
        <v>2.928870292887029</v>
      </c>
      <c r="I33" s="176">
        <v>39842</v>
      </c>
    </row>
    <row r="34" spans="1:10" ht="12.75">
      <c r="A34" s="146" t="s">
        <v>74</v>
      </c>
      <c r="B34" s="147" t="s">
        <v>75</v>
      </c>
      <c r="C34" s="147">
        <v>18</v>
      </c>
      <c r="D34" s="67" t="s">
        <v>312</v>
      </c>
      <c r="E34" s="68" t="s">
        <v>312</v>
      </c>
      <c r="F34" s="49">
        <v>13.28</v>
      </c>
      <c r="G34" s="190">
        <v>0.76</v>
      </c>
      <c r="H34" s="183">
        <f t="shared" si="0"/>
        <v>5.72289156626506</v>
      </c>
      <c r="I34" s="176">
        <v>39939</v>
      </c>
      <c r="J34" s="191" t="s">
        <v>520</v>
      </c>
    </row>
    <row r="35" spans="1:9" ht="12.75">
      <c r="A35" s="146" t="s">
        <v>18</v>
      </c>
      <c r="B35" s="147" t="s">
        <v>25</v>
      </c>
      <c r="C35" s="147">
        <v>18</v>
      </c>
      <c r="D35" s="91" t="s">
        <v>504</v>
      </c>
      <c r="E35" s="82" t="s">
        <v>504</v>
      </c>
      <c r="F35" s="183">
        <v>50.5</v>
      </c>
      <c r="G35" s="183">
        <v>0.8</v>
      </c>
      <c r="H35" s="183">
        <f t="shared" si="0"/>
        <v>1.5841584158415842</v>
      </c>
      <c r="I35" s="181">
        <v>40059</v>
      </c>
    </row>
    <row r="36" spans="1:9" ht="12.75">
      <c r="A36" s="146" t="s">
        <v>88</v>
      </c>
      <c r="B36" s="147" t="s">
        <v>89</v>
      </c>
      <c r="C36" s="147">
        <v>18</v>
      </c>
      <c r="D36" s="67" t="s">
        <v>312</v>
      </c>
      <c r="E36" s="68" t="s">
        <v>312</v>
      </c>
      <c r="F36" s="49">
        <v>15.45</v>
      </c>
      <c r="G36" s="49">
        <v>0.58</v>
      </c>
      <c r="H36" s="183">
        <f t="shared" si="0"/>
        <v>3.7540453074433655</v>
      </c>
      <c r="I36" s="176">
        <v>40129</v>
      </c>
    </row>
    <row r="37" spans="1:9" ht="12.75">
      <c r="A37" s="146" t="s">
        <v>20</v>
      </c>
      <c r="B37" s="147" t="s">
        <v>27</v>
      </c>
      <c r="C37" s="147">
        <v>17</v>
      </c>
      <c r="D37" s="67" t="s">
        <v>312</v>
      </c>
      <c r="E37" s="68" t="s">
        <v>312</v>
      </c>
      <c r="F37" s="49">
        <v>43.96</v>
      </c>
      <c r="G37" s="49">
        <v>0.56</v>
      </c>
      <c r="H37" s="183">
        <f t="shared" si="0"/>
        <v>1.2738853503184715</v>
      </c>
      <c r="I37" s="176">
        <v>39794</v>
      </c>
    </row>
    <row r="38" spans="1:9" ht="12.75">
      <c r="A38" s="146" t="s">
        <v>48</v>
      </c>
      <c r="B38" s="147" t="s">
        <v>49</v>
      </c>
      <c r="C38" s="147">
        <v>17</v>
      </c>
      <c r="D38" s="91" t="s">
        <v>504</v>
      </c>
      <c r="E38" s="82" t="s">
        <v>504</v>
      </c>
      <c r="F38" s="183">
        <v>19.75</v>
      </c>
      <c r="G38" s="183">
        <v>0.88</v>
      </c>
      <c r="H38" s="183">
        <f t="shared" si="0"/>
        <v>4.455696202531645</v>
      </c>
      <c r="I38" s="176">
        <v>39917</v>
      </c>
    </row>
    <row r="39" spans="1:9" ht="12.75">
      <c r="A39" s="146" t="s">
        <v>94</v>
      </c>
      <c r="B39" s="147" t="s">
        <v>95</v>
      </c>
      <c r="C39" s="147">
        <v>17</v>
      </c>
      <c r="D39" s="67" t="s">
        <v>312</v>
      </c>
      <c r="E39" s="68" t="s">
        <v>285</v>
      </c>
      <c r="F39" s="49">
        <v>37.27</v>
      </c>
      <c r="G39" s="49">
        <v>0.48</v>
      </c>
      <c r="H39" s="183">
        <f t="shared" si="0"/>
        <v>1.2878991145693586</v>
      </c>
      <c r="I39" s="181">
        <v>40053</v>
      </c>
    </row>
    <row r="40" spans="1:9" ht="12.75">
      <c r="A40" s="146" t="s">
        <v>78</v>
      </c>
      <c r="B40" s="147" t="s">
        <v>79</v>
      </c>
      <c r="C40" s="147">
        <v>17</v>
      </c>
      <c r="D40" s="67" t="s">
        <v>312</v>
      </c>
      <c r="E40" s="68" t="s">
        <v>312</v>
      </c>
      <c r="F40" s="49">
        <v>39.47</v>
      </c>
      <c r="G40" s="49">
        <v>0.64</v>
      </c>
      <c r="H40" s="183">
        <f>G40/F40*100</f>
        <v>1.621484671902711</v>
      </c>
      <c r="I40" s="181">
        <v>40105</v>
      </c>
    </row>
    <row r="41" spans="1:9" ht="12.75">
      <c r="A41" s="146" t="s">
        <v>97</v>
      </c>
      <c r="B41" s="147" t="s">
        <v>98</v>
      </c>
      <c r="C41" s="147">
        <v>17</v>
      </c>
      <c r="D41" s="91" t="s">
        <v>504</v>
      </c>
      <c r="E41" s="82" t="s">
        <v>504</v>
      </c>
      <c r="F41" s="183">
        <v>18.37</v>
      </c>
      <c r="G41" s="183">
        <v>0.31</v>
      </c>
      <c r="H41" s="183">
        <f t="shared" si="0"/>
        <v>1.6875340228633642</v>
      </c>
      <c r="I41" s="176">
        <v>40119</v>
      </c>
    </row>
    <row r="42" spans="1:9" ht="12.75">
      <c r="A42" s="146" t="s">
        <v>67</v>
      </c>
      <c r="B42" s="147" t="s">
        <v>68</v>
      </c>
      <c r="C42" s="147">
        <v>16</v>
      </c>
      <c r="D42" s="67" t="s">
        <v>312</v>
      </c>
      <c r="E42" s="68" t="s">
        <v>312</v>
      </c>
      <c r="F42" s="49">
        <v>16.26</v>
      </c>
      <c r="G42" s="49">
        <v>0.6</v>
      </c>
      <c r="H42" s="183">
        <f t="shared" si="0"/>
        <v>3.690036900369003</v>
      </c>
      <c r="I42" s="174">
        <v>39337</v>
      </c>
    </row>
    <row r="43" spans="1:9" ht="12.75">
      <c r="A43" s="146" t="s">
        <v>34</v>
      </c>
      <c r="B43" s="147" t="s">
        <v>35</v>
      </c>
      <c r="C43" s="147">
        <v>16</v>
      </c>
      <c r="D43" s="67" t="s">
        <v>312</v>
      </c>
      <c r="E43" s="82" t="s">
        <v>504</v>
      </c>
      <c r="F43" s="183">
        <v>36.81</v>
      </c>
      <c r="G43" s="183">
        <v>2.08</v>
      </c>
      <c r="H43" s="183">
        <f t="shared" si="0"/>
        <v>5.650638413474599</v>
      </c>
      <c r="I43" s="174">
        <v>39525</v>
      </c>
    </row>
    <row r="44" spans="1:10" ht="12.75">
      <c r="A44" s="146" t="s">
        <v>63</v>
      </c>
      <c r="B44" s="147" t="s">
        <v>64</v>
      </c>
      <c r="C44" s="147">
        <v>16</v>
      </c>
      <c r="D44" s="91" t="s">
        <v>504</v>
      </c>
      <c r="E44" s="82" t="s">
        <v>504</v>
      </c>
      <c r="F44" s="183">
        <v>17.47</v>
      </c>
      <c r="G44" s="183">
        <v>0.16</v>
      </c>
      <c r="H44" s="183">
        <f t="shared" si="0"/>
        <v>0.9158557527189468</v>
      </c>
      <c r="I44" s="174">
        <v>39612</v>
      </c>
      <c r="J44" t="s">
        <v>435</v>
      </c>
    </row>
    <row r="45" spans="1:9" ht="12.75">
      <c r="A45" s="146" t="s">
        <v>76</v>
      </c>
      <c r="B45" s="147" t="s">
        <v>77</v>
      </c>
      <c r="C45" s="147">
        <v>16</v>
      </c>
      <c r="D45" s="67" t="s">
        <v>312</v>
      </c>
      <c r="E45" s="68" t="s">
        <v>312</v>
      </c>
      <c r="F45" s="49">
        <v>15.02</v>
      </c>
      <c r="G45" s="49">
        <v>0.84</v>
      </c>
      <c r="H45" s="183">
        <f t="shared" si="0"/>
        <v>5.59254327563249</v>
      </c>
      <c r="I45" s="174">
        <v>39625</v>
      </c>
    </row>
    <row r="46" spans="1:9" ht="12.75">
      <c r="A46" s="146" t="s">
        <v>28</v>
      </c>
      <c r="B46" s="147" t="s">
        <v>29</v>
      </c>
      <c r="C46" s="147">
        <v>16</v>
      </c>
      <c r="D46" s="67" t="s">
        <v>312</v>
      </c>
      <c r="E46" s="68" t="s">
        <v>312</v>
      </c>
      <c r="F46" s="49">
        <v>18.61</v>
      </c>
      <c r="G46" s="49">
        <v>0.88</v>
      </c>
      <c r="H46" s="183">
        <f t="shared" si="0"/>
        <v>4.728640515851692</v>
      </c>
      <c r="I46" s="174">
        <v>39702</v>
      </c>
    </row>
    <row r="47" spans="1:9" ht="12.75">
      <c r="A47" s="146" t="s">
        <v>59</v>
      </c>
      <c r="B47" s="147" t="s">
        <v>60</v>
      </c>
      <c r="C47" s="147">
        <v>16</v>
      </c>
      <c r="D47" s="91" t="s">
        <v>504</v>
      </c>
      <c r="E47" s="82" t="s">
        <v>504</v>
      </c>
      <c r="F47" s="183">
        <v>50.55</v>
      </c>
      <c r="G47" s="183">
        <v>0.33</v>
      </c>
      <c r="H47" s="183">
        <f t="shared" si="0"/>
        <v>0.6528189910979229</v>
      </c>
      <c r="I47" s="176">
        <v>39820</v>
      </c>
    </row>
    <row r="48" spans="1:9" ht="12.75">
      <c r="A48" s="146" t="s">
        <v>46</v>
      </c>
      <c r="B48" s="147" t="s">
        <v>47</v>
      </c>
      <c r="C48" s="147">
        <v>16</v>
      </c>
      <c r="D48" s="91" t="s">
        <v>504</v>
      </c>
      <c r="E48" s="82" t="s">
        <v>504</v>
      </c>
      <c r="F48" s="183">
        <v>25.88</v>
      </c>
      <c r="G48" s="183">
        <v>0.88</v>
      </c>
      <c r="H48" s="183">
        <f t="shared" si="0"/>
        <v>3.400309119010819</v>
      </c>
      <c r="I48" s="176">
        <v>39855</v>
      </c>
    </row>
    <row r="49" spans="1:9" ht="12.75">
      <c r="A49" s="146" t="s">
        <v>44</v>
      </c>
      <c r="B49" s="147" t="s">
        <v>45</v>
      </c>
      <c r="C49" s="147">
        <v>16</v>
      </c>
      <c r="D49" s="91" t="s">
        <v>504</v>
      </c>
      <c r="E49" s="82" t="s">
        <v>504</v>
      </c>
      <c r="F49" s="183">
        <v>23.07</v>
      </c>
      <c r="G49" s="183">
        <v>0.34</v>
      </c>
      <c r="H49" s="183">
        <f t="shared" si="0"/>
        <v>1.4737754659731253</v>
      </c>
      <c r="I49" s="176">
        <v>39867</v>
      </c>
    </row>
    <row r="50" spans="1:9" ht="12.75">
      <c r="A50" s="146" t="s">
        <v>50</v>
      </c>
      <c r="B50" s="147" t="s">
        <v>51</v>
      </c>
      <c r="C50" s="147">
        <v>16</v>
      </c>
      <c r="D50" s="91" t="s">
        <v>504</v>
      </c>
      <c r="E50" s="82" t="s">
        <v>504</v>
      </c>
      <c r="F50" s="183">
        <v>27.06</v>
      </c>
      <c r="G50" s="183">
        <v>0.9</v>
      </c>
      <c r="H50" s="183">
        <f t="shared" si="0"/>
        <v>3.3259423503325944</v>
      </c>
      <c r="I50" s="176">
        <v>39869</v>
      </c>
    </row>
    <row r="51" spans="1:9" ht="12.75">
      <c r="A51" s="146" t="s">
        <v>54</v>
      </c>
      <c r="B51" s="147" t="s">
        <v>55</v>
      </c>
      <c r="C51" s="147">
        <v>16</v>
      </c>
      <c r="D51" s="67" t="s">
        <v>312</v>
      </c>
      <c r="E51" s="68" t="s">
        <v>312</v>
      </c>
      <c r="F51" s="49">
        <v>79.44</v>
      </c>
      <c r="G51" s="49">
        <v>1.6</v>
      </c>
      <c r="H51" s="183">
        <f t="shared" si="0"/>
        <v>2.014098690835851</v>
      </c>
      <c r="I51" s="176">
        <v>39876</v>
      </c>
    </row>
    <row r="52" spans="1:9" ht="12.75">
      <c r="A52" s="146" t="s">
        <v>40</v>
      </c>
      <c r="B52" s="147" t="s">
        <v>41</v>
      </c>
      <c r="C52" s="147">
        <v>16</v>
      </c>
      <c r="D52" s="91" t="s">
        <v>504</v>
      </c>
      <c r="E52" s="82" t="s">
        <v>504</v>
      </c>
      <c r="F52" s="183">
        <v>62.7</v>
      </c>
      <c r="G52" s="183">
        <v>1.52</v>
      </c>
      <c r="H52" s="183">
        <f t="shared" si="0"/>
        <v>2.4242424242424243</v>
      </c>
      <c r="I52" s="176">
        <v>39910</v>
      </c>
    </row>
    <row r="53" spans="1:9" ht="12.75">
      <c r="A53" s="146" t="s">
        <v>72</v>
      </c>
      <c r="B53" s="147" t="s">
        <v>73</v>
      </c>
      <c r="C53" s="147">
        <v>16</v>
      </c>
      <c r="D53" s="67" t="s">
        <v>312</v>
      </c>
      <c r="E53" s="68" t="s">
        <v>312</v>
      </c>
      <c r="F53" s="49">
        <v>38.07</v>
      </c>
      <c r="G53" s="49">
        <v>1.53</v>
      </c>
      <c r="H53" s="183">
        <f t="shared" si="0"/>
        <v>4.0189125295508275</v>
      </c>
      <c r="I53" s="176">
        <v>39931</v>
      </c>
    </row>
    <row r="54" spans="1:9" ht="12.75">
      <c r="A54" s="146" t="s">
        <v>32</v>
      </c>
      <c r="B54" s="147" t="s">
        <v>33</v>
      </c>
      <c r="C54" s="147">
        <v>16</v>
      </c>
      <c r="D54" s="91" t="s">
        <v>504</v>
      </c>
      <c r="E54" s="82" t="s">
        <v>504</v>
      </c>
      <c r="F54" s="183">
        <v>46.79</v>
      </c>
      <c r="G54" s="183">
        <v>1.72</v>
      </c>
      <c r="H54" s="183">
        <f t="shared" si="0"/>
        <v>3.675999145116478</v>
      </c>
      <c r="I54" s="176">
        <v>39961</v>
      </c>
    </row>
    <row r="55" spans="1:10" ht="12.75">
      <c r="A55" s="146" t="s">
        <v>82</v>
      </c>
      <c r="B55" s="147" t="s">
        <v>83</v>
      </c>
      <c r="C55" s="147">
        <v>16</v>
      </c>
      <c r="D55" s="91" t="s">
        <v>504</v>
      </c>
      <c r="E55" s="82" t="s">
        <v>504</v>
      </c>
      <c r="F55" s="183">
        <v>35.22</v>
      </c>
      <c r="G55" s="183">
        <v>0.56</v>
      </c>
      <c r="H55" s="183">
        <f t="shared" si="0"/>
        <v>1.5900056785917094</v>
      </c>
      <c r="I55" s="176">
        <v>39995</v>
      </c>
      <c r="J55" t="s">
        <v>652</v>
      </c>
    </row>
    <row r="56" spans="1:9" ht="12.75">
      <c r="A56" s="146" t="s">
        <v>65</v>
      </c>
      <c r="B56" s="147" t="s">
        <v>66</v>
      </c>
      <c r="C56" s="147">
        <v>16</v>
      </c>
      <c r="D56" s="67" t="s">
        <v>312</v>
      </c>
      <c r="E56" s="68" t="s">
        <v>312</v>
      </c>
      <c r="F56" s="49">
        <v>39.63</v>
      </c>
      <c r="G56" s="49">
        <v>0.78</v>
      </c>
      <c r="H56" s="183">
        <f>G56/F56*100</f>
        <v>1.9682059046177136</v>
      </c>
      <c r="I56" s="181">
        <v>40023</v>
      </c>
    </row>
    <row r="57" spans="1:9" ht="12.75">
      <c r="A57" s="146" t="s">
        <v>353</v>
      </c>
      <c r="B57" s="147" t="s">
        <v>96</v>
      </c>
      <c r="C57" s="147">
        <v>16</v>
      </c>
      <c r="D57" s="91" t="s">
        <v>504</v>
      </c>
      <c r="E57" s="82" t="s">
        <v>504</v>
      </c>
      <c r="F57" s="183">
        <v>36.11</v>
      </c>
      <c r="G57" s="183">
        <v>0.92</v>
      </c>
      <c r="H57" s="183">
        <f t="shared" si="0"/>
        <v>2.547770700636943</v>
      </c>
      <c r="I57" s="181">
        <v>40084</v>
      </c>
    </row>
    <row r="58" spans="1:9" ht="12.75">
      <c r="A58" s="146" t="s">
        <v>19</v>
      </c>
      <c r="B58" s="147" t="s">
        <v>26</v>
      </c>
      <c r="C58" s="147">
        <v>16</v>
      </c>
      <c r="D58" s="67" t="s">
        <v>312</v>
      </c>
      <c r="E58" s="68" t="s">
        <v>312</v>
      </c>
      <c r="F58" s="49">
        <v>64.33</v>
      </c>
      <c r="G58" s="49">
        <v>0.72</v>
      </c>
      <c r="H58" s="183">
        <f t="shared" si="0"/>
        <v>1.1192289755945903</v>
      </c>
      <c r="I58" s="181">
        <v>40122</v>
      </c>
    </row>
    <row r="59" spans="1:9" ht="12.75">
      <c r="A59" s="146" t="s">
        <v>84</v>
      </c>
      <c r="B59" s="147" t="s">
        <v>85</v>
      </c>
      <c r="C59" s="147">
        <v>15</v>
      </c>
      <c r="D59" s="91" t="s">
        <v>504</v>
      </c>
      <c r="E59" s="82" t="s">
        <v>504</v>
      </c>
      <c r="F59" s="183">
        <v>25.58</v>
      </c>
      <c r="G59" s="183">
        <v>0.44</v>
      </c>
      <c r="H59" s="183">
        <f>G59/F59*100</f>
        <v>1.720093823299453</v>
      </c>
      <c r="I59" s="174">
        <v>39535</v>
      </c>
    </row>
    <row r="60" spans="1:9" ht="12.75">
      <c r="A60" s="146" t="s">
        <v>101</v>
      </c>
      <c r="B60" s="147" t="s">
        <v>102</v>
      </c>
      <c r="C60" s="147">
        <v>15</v>
      </c>
      <c r="D60" s="67" t="s">
        <v>312</v>
      </c>
      <c r="E60" s="68" t="s">
        <v>285</v>
      </c>
      <c r="F60" s="49">
        <v>55.06</v>
      </c>
      <c r="G60" s="49">
        <v>1.68</v>
      </c>
      <c r="H60" s="183">
        <f t="shared" si="0"/>
        <v>3.051216854340719</v>
      </c>
      <c r="I60" s="174">
        <v>39646</v>
      </c>
    </row>
    <row r="61" spans="1:9" ht="12.75">
      <c r="A61" s="146" t="s">
        <v>86</v>
      </c>
      <c r="B61" s="147" t="s">
        <v>87</v>
      </c>
      <c r="C61" s="147">
        <v>15</v>
      </c>
      <c r="D61" s="91" t="s">
        <v>504</v>
      </c>
      <c r="E61" s="82" t="s">
        <v>504</v>
      </c>
      <c r="F61" s="183">
        <v>35.31</v>
      </c>
      <c r="G61" s="183">
        <v>0.6</v>
      </c>
      <c r="H61" s="183">
        <f t="shared" si="0"/>
        <v>1.6992353440951569</v>
      </c>
      <c r="I61" s="174">
        <v>39657</v>
      </c>
    </row>
    <row r="62" spans="1:10" ht="12.75">
      <c r="A62" s="146" t="s">
        <v>90</v>
      </c>
      <c r="B62" s="147" t="s">
        <v>91</v>
      </c>
      <c r="C62" s="147">
        <v>15</v>
      </c>
      <c r="D62" s="67" t="s">
        <v>312</v>
      </c>
      <c r="E62" s="68" t="s">
        <v>312</v>
      </c>
      <c r="F62" s="49">
        <v>25.43</v>
      </c>
      <c r="G62" s="190">
        <v>0.970873786407767</v>
      </c>
      <c r="H62" s="183">
        <f t="shared" si="0"/>
        <v>3.817828495508325</v>
      </c>
      <c r="I62" s="174">
        <v>39693</v>
      </c>
      <c r="J62" s="191" t="s">
        <v>520</v>
      </c>
    </row>
    <row r="63" spans="1:9" ht="12.75">
      <c r="A63" s="146" t="s">
        <v>30</v>
      </c>
      <c r="B63" s="147" t="s">
        <v>31</v>
      </c>
      <c r="C63" s="147">
        <v>15</v>
      </c>
      <c r="D63" s="91" t="s">
        <v>504</v>
      </c>
      <c r="E63" s="82" t="s">
        <v>504</v>
      </c>
      <c r="F63" s="183">
        <v>14.83</v>
      </c>
      <c r="G63" s="183">
        <v>0.84</v>
      </c>
      <c r="H63" s="183">
        <f t="shared" si="0"/>
        <v>5.664194200944032</v>
      </c>
      <c r="I63" s="202">
        <v>39765</v>
      </c>
    </row>
    <row r="64" spans="1:10" ht="12.75">
      <c r="A64" s="146" t="s">
        <v>69</v>
      </c>
      <c r="B64" s="147" t="s">
        <v>70</v>
      </c>
      <c r="C64" s="147">
        <v>15</v>
      </c>
      <c r="D64" s="91" t="s">
        <v>504</v>
      </c>
      <c r="E64" s="82" t="s">
        <v>504</v>
      </c>
      <c r="F64" s="183">
        <v>46</v>
      </c>
      <c r="G64" s="183">
        <v>0.4</v>
      </c>
      <c r="H64" s="183">
        <f t="shared" si="0"/>
        <v>0.8695652173913043</v>
      </c>
      <c r="I64" s="176">
        <v>39811</v>
      </c>
      <c r="J64" t="s">
        <v>71</v>
      </c>
    </row>
    <row r="65" spans="1:9" ht="12.75">
      <c r="A65" s="146" t="s">
        <v>61</v>
      </c>
      <c r="B65" s="147" t="s">
        <v>62</v>
      </c>
      <c r="C65" s="147">
        <v>15</v>
      </c>
      <c r="D65" s="91" t="s">
        <v>504</v>
      </c>
      <c r="E65" s="82" t="s">
        <v>504</v>
      </c>
      <c r="F65" s="183">
        <v>44.01</v>
      </c>
      <c r="G65" s="183">
        <v>0.44</v>
      </c>
      <c r="H65" s="183">
        <f t="shared" si="0"/>
        <v>0.9997727789138832</v>
      </c>
      <c r="I65" s="176">
        <v>39862</v>
      </c>
    </row>
    <row r="66" spans="1:9" ht="12.75">
      <c r="A66" s="146" t="s">
        <v>38</v>
      </c>
      <c r="B66" s="147" t="s">
        <v>39</v>
      </c>
      <c r="C66" s="147">
        <v>15</v>
      </c>
      <c r="D66" s="67" t="s">
        <v>312</v>
      </c>
      <c r="E66" s="68" t="s">
        <v>312</v>
      </c>
      <c r="F66" s="49">
        <v>49.1</v>
      </c>
      <c r="G66" s="49">
        <v>1.89</v>
      </c>
      <c r="H66" s="183">
        <f t="shared" si="0"/>
        <v>3.849287169042769</v>
      </c>
      <c r="I66" s="176">
        <v>39869</v>
      </c>
    </row>
    <row r="67" spans="1:9" ht="12.75">
      <c r="A67" s="146" t="s">
        <v>36</v>
      </c>
      <c r="B67" s="147" t="s">
        <v>37</v>
      </c>
      <c r="C67" s="147">
        <v>15</v>
      </c>
      <c r="D67" s="67" t="s">
        <v>312</v>
      </c>
      <c r="E67" s="68" t="s">
        <v>285</v>
      </c>
      <c r="F67" s="49">
        <v>75.18</v>
      </c>
      <c r="G67" s="49">
        <v>4.12</v>
      </c>
      <c r="H67" s="183">
        <f t="shared" si="0"/>
        <v>5.480180899175313</v>
      </c>
      <c r="I67" s="176">
        <v>39899</v>
      </c>
    </row>
    <row r="68" spans="1:10" ht="12.75">
      <c r="A68" s="180" t="s">
        <v>56</v>
      </c>
      <c r="B68" s="150" t="s">
        <v>57</v>
      </c>
      <c r="C68" s="150">
        <v>15</v>
      </c>
      <c r="D68" s="106" t="s">
        <v>504</v>
      </c>
      <c r="E68" s="107" t="s">
        <v>504</v>
      </c>
      <c r="F68" s="184">
        <v>23.18</v>
      </c>
      <c r="G68" s="60">
        <v>1.7145000000000001</v>
      </c>
      <c r="H68" s="184">
        <f t="shared" si="0"/>
        <v>7.396462467644521</v>
      </c>
      <c r="I68" s="216">
        <v>40085</v>
      </c>
      <c r="J68" t="s">
        <v>58</v>
      </c>
    </row>
    <row r="69" spans="1:9" ht="12.75">
      <c r="A69" s="28" t="s">
        <v>442</v>
      </c>
      <c r="I69" s="145"/>
    </row>
    <row r="70" ht="12.75">
      <c r="I70" s="145"/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2009-06-30T23:27:10Z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